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LAN\Plan na 2023\poniżej 130 000\"/>
    </mc:Choice>
  </mc:AlternateContent>
  <bookViews>
    <workbookView xWindow="0" yWindow="0" windowWidth="28800" windowHeight="12036"/>
  </bookViews>
  <sheets>
    <sheet name="Arkusz1" sheetId="1" r:id="rId1"/>
  </sheets>
  <definedNames>
    <definedName name="_ftn1" localSheetId="0">Arkusz1!#REF!</definedName>
    <definedName name="_ftn2" localSheetId="0">Arkusz1!#REF!</definedName>
    <definedName name="_ftn3" localSheetId="0">Arkusz1!#REF!</definedName>
    <definedName name="_ftn4" localSheetId="0">Arkusz1!#REF!</definedName>
    <definedName name="_ftn5" localSheetId="0">Arkusz1!#REF!</definedName>
    <definedName name="_ftnref1" localSheetId="0">Arkusz1!$D$5</definedName>
    <definedName name="_ftnref2" localSheetId="0">Arkusz1!$E$5</definedName>
    <definedName name="_ftnref3" localSheetId="0">Arkusz1!#REF!</definedName>
    <definedName name="_ftnref4" localSheetId="0">Arkusz1!$H$5</definedName>
    <definedName name="_ftnref5" localSheetId="0">Arkusz1!$I$5</definedName>
    <definedName name="_xlnm.Print_Area" localSheetId="0">Arkusz1!$B$1:$I$487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8" i="1" l="1"/>
  <c r="F497" i="1"/>
  <c r="F496" i="1"/>
  <c r="F495" i="1"/>
  <c r="F494" i="1"/>
  <c r="F493" i="1"/>
  <c r="F492" i="1"/>
  <c r="F491" i="1"/>
  <c r="G439" i="1" l="1"/>
  <c r="G446" i="1"/>
  <c r="G453" i="1"/>
  <c r="G148" i="1" l="1"/>
  <c r="H432" i="1" l="1"/>
  <c r="G432" i="1"/>
  <c r="H155" i="1" l="1"/>
  <c r="G155" i="1"/>
  <c r="G43" i="1" l="1"/>
  <c r="G29" i="1" l="1"/>
  <c r="G481" i="1" l="1"/>
  <c r="G474" i="1"/>
  <c r="G467" i="1"/>
  <c r="G462" i="1" l="1"/>
  <c r="G71" i="1" l="1"/>
  <c r="G36" i="1"/>
  <c r="G211" i="1" l="1"/>
  <c r="G85" i="1"/>
  <c r="G204" i="1"/>
  <c r="G197" i="1" l="1"/>
  <c r="G345" i="1" l="1"/>
  <c r="G425" i="1" l="1"/>
  <c r="G418" i="1" l="1"/>
  <c r="G240" i="1" l="1"/>
  <c r="G411" i="1" l="1"/>
  <c r="G176" i="1"/>
  <c r="G190" i="1" l="1"/>
  <c r="G387" i="1"/>
  <c r="G394" i="1"/>
  <c r="G373" i="1"/>
  <c r="G380" i="1"/>
  <c r="G359" i="1"/>
  <c r="G366" i="1"/>
  <c r="G338" i="1"/>
  <c r="G352" i="1"/>
  <c r="G324" i="1"/>
  <c r="G331" i="1"/>
  <c r="G303" i="1"/>
  <c r="G310" i="1"/>
  <c r="G317" i="1"/>
  <c r="G289" i="1"/>
  <c r="G296" i="1"/>
  <c r="G282" i="1"/>
  <c r="G268" i="1"/>
  <c r="G275" i="1"/>
  <c r="G254" i="1"/>
  <c r="G261" i="1"/>
  <c r="G247" i="1"/>
  <c r="G169" i="1"/>
  <c r="G183" i="1"/>
  <c r="G141" i="1"/>
  <c r="G162" i="1"/>
  <c r="G113" i="1"/>
  <c r="G120" i="1"/>
  <c r="G127" i="1"/>
  <c r="G134" i="1"/>
  <c r="G92" i="1"/>
  <c r="G99" i="1"/>
  <c r="G106" i="1"/>
  <c r="G64" i="1"/>
  <c r="G78" i="1"/>
  <c r="G50" i="1"/>
  <c r="G57" i="1"/>
  <c r="G22" i="1"/>
  <c r="G15" i="1" l="1"/>
</calcChain>
</file>

<file path=xl/sharedStrings.xml><?xml version="1.0" encoding="utf-8"?>
<sst xmlns="http://schemas.openxmlformats.org/spreadsheetml/2006/main" count="857" uniqueCount="282">
  <si>
    <t>Pozycja Planu</t>
  </si>
  <si>
    <t>Przedmiot zamówienia</t>
  </si>
  <si>
    <t>Meble biurowe: krzesło, biurko, regał, stoliki, szafki ubraniowe, szafa na dokumenty</t>
  </si>
  <si>
    <t>Artykuły biurowe</t>
  </si>
  <si>
    <t>3. USŁUGI</t>
  </si>
  <si>
    <t>wartość netto</t>
  </si>
  <si>
    <t>ZDW Bydgoszcz</t>
  </si>
  <si>
    <t>RDW Inowrocław</t>
  </si>
  <si>
    <t>RDW Toruń</t>
  </si>
  <si>
    <t>RDW Wąbrzeźno</t>
  </si>
  <si>
    <t>RDW Włocławek</t>
  </si>
  <si>
    <t>RDW Żołędowo</t>
  </si>
  <si>
    <t>Części komputerowe: części komputerowe, karta pamięci, twardy dysk, PenDrive, płyty kompaktowe, Akcesoria do czyszczenia komputerów; Pakiety oprogramowania i systemy informatycne</t>
  </si>
  <si>
    <t>RDW Tuchola</t>
  </si>
  <si>
    <t>Wydział Inwestycji</t>
  </si>
  <si>
    <t>Rejon/ZDW/Wydział</t>
  </si>
  <si>
    <t>1.1.</t>
  </si>
  <si>
    <t>3.19.</t>
  </si>
  <si>
    <t>3.20.</t>
  </si>
  <si>
    <t>3.21.</t>
  </si>
  <si>
    <t>3.22.</t>
  </si>
  <si>
    <t>3.23.</t>
  </si>
  <si>
    <t>3.24.</t>
  </si>
  <si>
    <t>Kocie oczka</t>
  </si>
  <si>
    <t>Nasadzenia drzew w pasie drogowym</t>
  </si>
  <si>
    <t>Usługi brakarskie</t>
  </si>
  <si>
    <t>Różne produkty spożywcze: kawa, herbata, wyroby cukiernicze; woda mineralna, wody smakowe, soki; mleko, śmietanka, paczki świąteczne</t>
  </si>
  <si>
    <t>Odzież ochronnna i osobista: odzież branżowa, specyjalna odzież robocza i dodatki, odzież wierzchnia, części garderoby, obuwie itp.</t>
  </si>
  <si>
    <t>Prenumerata prasy i wydawnictw periodycznych: czasopisma, prasa, pocztówki, karty okolicznościowe</t>
  </si>
  <si>
    <t>Rejestry, księgi  rachunkowe, skoroszyty, formularze i inne wyroby pismiennicze z papieru lub tektury: skoroszyty, notesy, dziennik korespopndencyjny, teczki do podpisów, dziennik budowy, podkładki na biurka, druki, karty drogowe, wnioski urlopowe, delegacje itp.</t>
  </si>
  <si>
    <t>Papier: do drukarek i kserokopiarek, papier kancelaryjny itp.</t>
  </si>
  <si>
    <t>Materiały eksploatacyjne: tonery do drukarek laserowych i faksów;                              toner do fotokopirek</t>
  </si>
  <si>
    <t>Urzadzenia i artykuły telekomunikacyjne: telefon, faks, telefon bezprzewodowy itp.</t>
  </si>
  <si>
    <t>Kratki ściekowe, wpusty, włazy żeliwne, pokrywy</t>
  </si>
  <si>
    <t>Farby, lakiery i mastyksy:                               farba drogowa, rozpuszczalniki</t>
  </si>
  <si>
    <t>Kamień kruszony i kruszywa</t>
  </si>
  <si>
    <t>Produkty z gumy: dętki, opony;</t>
  </si>
  <si>
    <t>Usługi mycia samochodów i podobne usługi</t>
  </si>
  <si>
    <t>Usługi medyczne w zakresie medycyny pracy</t>
  </si>
  <si>
    <t>Usługa oczyszczenie separatora - badanie jakości wody</t>
  </si>
  <si>
    <t>Usługa dot. wywozu nieczystości i odpadów (z budynków)</t>
  </si>
  <si>
    <t>Usługa przeglądów mostów</t>
  </si>
  <si>
    <t>Naprawa i konserwacja systemu monitoringu w siedzibie RDW</t>
  </si>
  <si>
    <t>Usługa dot. przeglądu 5 letniego budynków</t>
  </si>
  <si>
    <t>Usługi wykonania pieczątek i wizytówek</t>
  </si>
  <si>
    <t>Usługi gospodarcze: dorabianie kluczy do zamków, naprawa odkurzaczy i podobnego sprzetu gospodarczego</t>
  </si>
  <si>
    <t>Usługi wywozu nieczystości płynnych</t>
  </si>
  <si>
    <t>Usługi przesyłu wody i odprowadzenia ścieków</t>
  </si>
  <si>
    <t>Gaz butlowy</t>
  </si>
  <si>
    <t>Materiały gospodarcze                      żarówki, pojemniki na mydło, zlewozmywaki</t>
  </si>
  <si>
    <t>Zakup przyrządów optycznych: aparaty fotograficzne, kamery</t>
  </si>
  <si>
    <t>Zakup odbiorników telewizyjnych, radiowych, aparatura nagrywająca dźwięk, aparatura nagrywająca</t>
  </si>
  <si>
    <t>Usługi napraw i konserwacji sprzętu biurowego (kserokopiarek, drukarek, komputerów) wraz z wymianą części oraz akcesoriów</t>
  </si>
  <si>
    <t>Umowę oraz zbiorcze szacowanie przygotowuje Stanowisko ds. Kadr i Organizacji ZDW</t>
  </si>
  <si>
    <t>Usługa naprawy i konserwacji automatycznych bram garażowych</t>
  </si>
  <si>
    <t>Usługi w zakresie naprawy i konserwacji sprzętu telekomunikacyjnego</t>
  </si>
  <si>
    <t>Usługa badań jakości ścieków wód opadowych</t>
  </si>
  <si>
    <t>Usługa kalibracji, konserwacji lub naprawy automatycznego sygnalizatora gołoledzi</t>
  </si>
  <si>
    <t>Usługa przeglądu instalacji gazowych budynku</t>
  </si>
  <si>
    <t>Usługa aktualizacji SAGE Symfonia</t>
  </si>
  <si>
    <t>Usługa aktualizacji BIP</t>
  </si>
  <si>
    <t>Usługa aktualizacji programu do zdalnej obsługi komputerów TEAMVIEWER</t>
  </si>
  <si>
    <t xml:space="preserve">Informatyk </t>
  </si>
  <si>
    <t>2.18.</t>
  </si>
  <si>
    <t>2.19.</t>
  </si>
  <si>
    <t>2.21.</t>
  </si>
  <si>
    <t>2.22.</t>
  </si>
  <si>
    <t>2.23.</t>
  </si>
  <si>
    <t>2.24.</t>
  </si>
  <si>
    <t>2.25.</t>
  </si>
  <si>
    <t>2.26.</t>
  </si>
  <si>
    <t>2.27.</t>
  </si>
  <si>
    <t>3.1.</t>
  </si>
  <si>
    <t>3.2.</t>
  </si>
  <si>
    <t>3.3.</t>
  </si>
  <si>
    <t>3.4.</t>
  </si>
  <si>
    <t>3.5.</t>
  </si>
  <si>
    <t>3.6.</t>
  </si>
  <si>
    <t>3.7.</t>
  </si>
  <si>
    <t>3.10.</t>
  </si>
  <si>
    <t>3.11.</t>
  </si>
  <si>
    <t>3.12.</t>
  </si>
  <si>
    <t>3.14.</t>
  </si>
  <si>
    <t>3.16.</t>
  </si>
  <si>
    <t>3.17.</t>
  </si>
  <si>
    <t>3.25.</t>
  </si>
  <si>
    <t>3.26.</t>
  </si>
  <si>
    <t>3.27.</t>
  </si>
  <si>
    <t>3.28.</t>
  </si>
  <si>
    <t>3.30.</t>
  </si>
  <si>
    <t>3.32.</t>
  </si>
  <si>
    <t>3.33.</t>
  </si>
  <si>
    <t>3.34.</t>
  </si>
  <si>
    <t>3.35.</t>
  </si>
  <si>
    <t>3.36.</t>
  </si>
  <si>
    <t>3.37.</t>
  </si>
  <si>
    <t>3.38.</t>
  </si>
  <si>
    <t>Usługi kserowania dla ZDW i RDW</t>
  </si>
  <si>
    <t>Wydział Administracji i Zaplecza</t>
  </si>
  <si>
    <t>Dzierżawa urządzeń wielofunkcyjnych</t>
  </si>
  <si>
    <t>Usługa obsługi meteorologicznej</t>
  </si>
  <si>
    <t>Wydzial Dróg</t>
  </si>
  <si>
    <t>Usługa przeglądów technicznych montażu, demontażu GPS</t>
  </si>
  <si>
    <t>3.15.</t>
  </si>
  <si>
    <t>3.45.</t>
  </si>
  <si>
    <t>3.46.</t>
  </si>
  <si>
    <t>Wydział Nieruchomości</t>
  </si>
  <si>
    <t>Orientacyjna wartość zamówienia</t>
  </si>
  <si>
    <t>Informacje dodatkowe</t>
  </si>
  <si>
    <t>Informacja na temat aktualizacji</t>
  </si>
  <si>
    <t>poniżej 50 000 zł netto</t>
  </si>
  <si>
    <t>Usługi geodezyjne, opinie biegłych, usługi projektowe</t>
  </si>
  <si>
    <t xml:space="preserve">Usługi rzeczoznawców majątkowych </t>
  </si>
  <si>
    <t>3.48.</t>
  </si>
  <si>
    <t>suma netto</t>
  </si>
  <si>
    <t xml:space="preserve"> Procedura udzielenia zamówienia</t>
  </si>
  <si>
    <t>Usługa dot. wywozu nieczystości i odpadów (z dróg)</t>
  </si>
  <si>
    <t>Usługa dot. przeglądu rocznego budynków</t>
  </si>
  <si>
    <t>2.28.</t>
  </si>
  <si>
    <t>1.2.</t>
  </si>
  <si>
    <t>1.3.</t>
  </si>
  <si>
    <t>3.8.</t>
  </si>
  <si>
    <t>3.13.</t>
  </si>
  <si>
    <t>3.18.</t>
  </si>
  <si>
    <t>Zakup drobnego sprzętu np. kółko pomiarowe, miary, lewarek hydrauliczny, klucze planetarne z nakładką</t>
  </si>
  <si>
    <t>2. DOSTAWY</t>
  </si>
  <si>
    <t>1.ROBOTY BUDOWLANE</t>
  </si>
  <si>
    <t>poniżej 130 000 zł netto               zapytanie ofertowe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</si>
  <si>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</si>
  <si>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</si>
  <si>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</si>
  <si>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</si>
  <si>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</si>
  <si>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</si>
  <si>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</si>
  <si>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</si>
  <si>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</si>
  <si>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</si>
  <si>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</si>
  <si>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</si>
  <si>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</si>
  <si>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</si>
  <si>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</si>
  <si>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</si>
  <si>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</si>
  <si>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3.29.</t>
  </si>
  <si>
    <t>3.40.</t>
  </si>
  <si>
    <t>3.41.</t>
  </si>
  <si>
    <t>3.42.</t>
  </si>
  <si>
    <t>3.43.</t>
  </si>
  <si>
    <t>3.44.</t>
  </si>
  <si>
    <t>3.47.</t>
  </si>
  <si>
    <t>Wydział Planowania i Dokumentacji</t>
  </si>
  <si>
    <t xml:space="preserve">poniżej 50 000 zł netto             </t>
  </si>
  <si>
    <t>3.50.</t>
  </si>
  <si>
    <t>3.52.</t>
  </si>
  <si>
    <t>Szkolenia pracowników</t>
  </si>
  <si>
    <t>Stanowisko ds.. Kadr</t>
  </si>
  <si>
    <t>3.54.</t>
  </si>
  <si>
    <t xml:space="preserve">Ekspertyza obiektów mostowych </t>
  </si>
  <si>
    <t>Wydział Dróg</t>
  </si>
  <si>
    <t>3.55.</t>
  </si>
  <si>
    <t>3.49.</t>
  </si>
  <si>
    <t>Wykonanie analizy akustycznej dla zadania: „Przebudowa wraz z rozbudową drogi wojewódzkiej nr 254 Brzoza – Łabiszyn – Barcin – Mogilno – Wylatowo (odcinek Brzoza – Barcin). Odcinek I od km 0+069 do km 13+280”</t>
  </si>
  <si>
    <t>Wykonanie analizy akustycznej dla zadania: „Przebudowa wraz z rozbudową drogi wojewódzkiej nr 254 Brzoza – Łabiszyn – Barcin – Mogilno – Wylatowo (odcinek Brzoza – Barcin).Odcinek II od km 13+280 do km 22+400”</t>
  </si>
  <si>
    <t>Wykonanie analizy akustycznej dla zadania: Przebudowa i rozbudowa drogi wojewódzkiej nr 255 Pakość – Strzelno od km 0+005 – 21+910. Etap I – Rozbudowa drogi wojewódzkiej nr 255 na odc. od km 0+005 do km 2+220, dł. 2,215 km”</t>
  </si>
  <si>
    <t>I kwartał</t>
  </si>
  <si>
    <t>I/II kwartał</t>
  </si>
  <si>
    <t>Wykonanie analizy akustycznej dla zadania: Rozbudowy drogi wojewódzkiej nr 546 na odcinku od km 10+791,00 do km 13+103,20 od Bierzgłowa (przystanek PKS) do Łubianki (skrzyżowanie z drogą wojewódzką nr 553)</t>
  </si>
  <si>
    <t>3.57.</t>
  </si>
  <si>
    <t>poniżej 130 000 zł netto</t>
  </si>
  <si>
    <t>Usługa badań laboratoryjnych dla zadań realizowanych na sieci dróg wojewódzkich</t>
  </si>
  <si>
    <t xml:space="preserve">            Zakup urządzeń biurowych                   (niszczarki, ekspresy do kawy, mikorofalówka) </t>
  </si>
  <si>
    <t>Zakup barier ochronnych, słupki i akcesoria</t>
  </si>
  <si>
    <t xml:space="preserve">Usługa wykonania dokumentacji projektowo-kosztorysowej na remontu pomieszczeń biurowych w RDW Toruń ul. Polna 113 87 - 100 Toruń </t>
  </si>
  <si>
    <t>Usługa wykonania operatu wodnoprawnego</t>
  </si>
  <si>
    <t>Usługa montażu systemu monitoringu wraz z oprogramowaniem 
RDW Wąbrzeźno</t>
  </si>
  <si>
    <t>Przegląd dźwignic bramowych</t>
  </si>
  <si>
    <t>Przyjęcie i utylizacja odpadów przeznaczonych do likwidacji</t>
  </si>
  <si>
    <t>Profilowanie i zagęszczenie drogi gruntowej nr 272</t>
  </si>
  <si>
    <t>Aktualizacja programu antywirusowego</t>
  </si>
  <si>
    <t xml:space="preserve">Usługa aktualizacji serwisu informacji prawnej </t>
  </si>
  <si>
    <t>Montaż fotoradarowych wyświetlaczy prędkości</t>
  </si>
  <si>
    <t>zmiana z 5 000 na 0</t>
  </si>
  <si>
    <t xml:space="preserve">zmiana z 15 000 na 10 000 </t>
  </si>
  <si>
    <t>zmiana z 30 000 na 10 000</t>
  </si>
  <si>
    <t>Wykonanie studium wykonalności i wniosku o dofinansowanie zadania: Budowa II etapu obwodnicy Mogilna</t>
  </si>
  <si>
    <t>Wykonanie studium wykonalności i wniosku o dofinansowanie zadania: Budowa obwodnicy m. Trląg</t>
  </si>
  <si>
    <t>Wykonanie studium wykonalności i wniosku o dofinansowanie zadania: Rozbudowa skrzyżowania drogi wojewódzkiej nr 255 w m. Broniewice (likwidacja miejsc niebezpiecznych)</t>
  </si>
  <si>
    <t>Wykonanie studium wykonalności i wniosku o dofinansowanie zadania: Rozbudowa skrzyżowania drogi wojewódzkiej nr 255 w m. Rzadkwin (likwidacja miejsc niebezpiecznych)</t>
  </si>
  <si>
    <t>Wykonanie studium wykonalności i wniosku o dofinansowanie zadania: Rozbudowa skrzyżowania drogi wojewódzkiej nr 558 i nr 562 w m. Dyblin (likwidacja miejsc niebezpiecznych)</t>
  </si>
  <si>
    <t>Wykonanie studium wykonalności i wniosku o dofinansowanie zadania: Rozbudowa skrzyżowania drogi wojewódzkiej nr 244 w m. Żołędowo (likwidacja miejsc niebezpiecznych)</t>
  </si>
  <si>
    <t>Wykonanie studium wykonalności i wniosku o dofinansowanie zadania: Budowa ronda przy ulicy Piłsudskiego, Sokołowskiej i Szosy Rypińskiej w mieście Golub – Dobrzyń (likwidacja miejsc niebezpiecznych)</t>
  </si>
  <si>
    <t>Wykonanie studium wykonalności i wniosku o dofinansowanie zadania: Podniesienie nośności dróg wojewódzkich do parametrów normatywnych poprzez odnowę nawierzchni dla wybranych odcinków: DW nr 241 i 266</t>
  </si>
  <si>
    <t>Wykonanie studium wykonalności i wniosku o dofinansowanie zadania: Podniesienie nośności dróg wojewódzkich do parametrów normatywnych poprzez odnowę nawierzchni dla wybranych odcinków: DW nr 551</t>
  </si>
  <si>
    <t>Wykonanie studium wykonalności i wniosku o dofinansowanie zadania: Podniesienie nośności dróg wojewódzkich do parametrów normatywnych poprzez odnowę nawierzchni dla wybranych odcinków: DW nr 544</t>
  </si>
  <si>
    <t>Wykonanie studium wykonalności i wniosku o dofinansowanie zadania: Podniesienie nośności dróg wojewódzkich do parametrów normatywnych poprzez odnowę nawierzchni dla wybranych odcinków: DW nr 546</t>
  </si>
  <si>
    <t>zgodnie z art.. 30 ust. 4 zapytanie ofertowe           poniżej 50 000 zł netto</t>
  </si>
  <si>
    <t>OPRACOWANIE DOKUMENTACJI PROJEKTOWEJ</t>
  </si>
  <si>
    <t xml:space="preserve">Dokumntacja projektowa na przebudowę przepustów w ciągu drogi woj. Nr 273  w km 1+011 oraz 4+960 w m. Wielka Nieszawka </t>
  </si>
  <si>
    <t>Przebudowa drogi wojewódzkiej nr 237 w m. Legbąd od km 9+660 do km 11+180 - opracowanie dokumentacji projektowej</t>
  </si>
  <si>
    <t>NADZORY BRANŻOWE</t>
  </si>
  <si>
    <t>Nadzór branżowy - Przebudowa drogi wojewódzkiej Nr 251 od km 45+145 do km 46+800, odc. Młodocin - Pturek wraz z przebudową przepustu w km 46+216</t>
  </si>
  <si>
    <t>Nadzór branżowy - „Rozbudowa drogi wojewódzkiej nr„Rozbudowa drogi wojewódzkiej nr 272 od skrzyżowania z drogą wojewódzką nr 239, drogą powiatową 1046C do ul. Szkolnej w Laskowicach o długości ok. 990 mb”</t>
  </si>
  <si>
    <t>INŻYNIER KONTRAKTU</t>
  </si>
  <si>
    <t>Świadczenie usługi Inżyniera Kontraktu nad opracowaniem dokumentacji realizowanych ze środków Rządowego Funduszu Rozwoju Dróg</t>
  </si>
  <si>
    <t>STUDIUM WYKONALNOŚCI</t>
  </si>
  <si>
    <t>Poprawa BRD - Budowa chodnika wraz z przejściem na DW 240 w m. Tuchola,                 ul. Chojnicka</t>
  </si>
  <si>
    <r>
      <t xml:space="preserve">Cement, beton, </t>
    </r>
    <r>
      <rPr>
        <b/>
        <sz val="8"/>
        <rFont val="Times New Roman"/>
        <family val="1"/>
        <charset val="238"/>
      </rPr>
      <t>cementowa zaprawa</t>
    </r>
  </si>
  <si>
    <t>Umowa zawarta przez UM        do 31.12.2023</t>
  </si>
  <si>
    <r>
      <t>Produkty z tworzyw sztucznych                                 -poza materiałami biurowymi np.</t>
    </r>
    <r>
      <rPr>
        <b/>
        <sz val="8"/>
        <color rgb="FFFF0000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plandeki, duże worki na śmieci</t>
    </r>
  </si>
  <si>
    <t xml:space="preserve">poniżej 130 000 zł netto              </t>
  </si>
  <si>
    <t xml:space="preserve">poniżej 130 000 zł netto               </t>
  </si>
  <si>
    <r>
      <t>Materiały eksploatacyjne typu: olej, płyn hamulcowy, filtry, klimatyzacja, płyn do spryskiwaczy,</t>
    </r>
    <r>
      <rPr>
        <b/>
        <sz val="8"/>
        <rFont val="Times New Roman"/>
        <family val="1"/>
        <charset val="238"/>
      </rPr>
      <t xml:space="preserve"> olej silnikowy, olej hydrauliczny </t>
    </r>
  </si>
  <si>
    <r>
      <t xml:space="preserve">Narzędzia, zamki, klucze, zawiasy, mocowania, łańcuchy, </t>
    </r>
    <r>
      <rPr>
        <b/>
        <sz val="8"/>
        <rFont val="Times New Roman"/>
        <family val="1"/>
        <charset val="238"/>
      </rPr>
      <t xml:space="preserve">sprężyny, akcesoria do malowania, śruby, łopaty, wiadra, szczotki </t>
    </r>
  </si>
  <si>
    <t>poniżej 130 000 zł netto            \</t>
  </si>
  <si>
    <r>
      <t>Środki i akcesoria do pielęgnacji samochodów</t>
    </r>
    <r>
      <rPr>
        <b/>
        <sz val="8"/>
        <rFont val="Times New Roman"/>
        <family val="1"/>
        <charset val="238"/>
      </rPr>
      <t xml:space="preserve"> (skrobaczki do szyb, odmrożacze, płyn do kokpitu itp..)</t>
    </r>
  </si>
  <si>
    <t>3 000 + 15 000</t>
  </si>
  <si>
    <t>3.9.</t>
  </si>
  <si>
    <t xml:space="preserve">poniżej 130 000 zł netto             </t>
  </si>
  <si>
    <r>
      <t xml:space="preserve">Usługi w zakresie napraw, przeglądu i konserwacji sprzętu </t>
    </r>
    <r>
      <rPr>
        <b/>
        <sz val="8"/>
        <rFont val="Times New Roman"/>
        <family val="1"/>
        <charset val="238"/>
      </rPr>
      <t>gaśniczego, aktualizacja instrukcji bezpieczeństwa pożarowego</t>
    </r>
  </si>
  <si>
    <r>
      <t>Usługi przeglądów systemów wentylacyjnych, usługi kominiarskie,</t>
    </r>
    <r>
      <rPr>
        <b/>
        <sz val="8"/>
        <rFont val="Times New Roman"/>
        <family val="1"/>
        <charset val="238"/>
      </rPr>
      <t xml:space="preserve"> przeglądy klimatyzatorów</t>
    </r>
  </si>
  <si>
    <t>3.31.</t>
  </si>
  <si>
    <r>
      <t>Przeglądy i konserwacja pieca olejowego/gazowego/</t>
    </r>
    <r>
      <rPr>
        <b/>
        <sz val="8"/>
        <rFont val="Times New Roman"/>
        <family val="1"/>
        <charset val="238"/>
      </rPr>
      <t>elektrycznego</t>
    </r>
  </si>
  <si>
    <t xml:space="preserve">poniżej 130 000 zł netto            </t>
  </si>
  <si>
    <r>
      <t xml:space="preserve">Naprawa drobnego sprzętu </t>
    </r>
    <r>
      <rPr>
        <b/>
        <sz val="8"/>
        <rFont val="Times New Roman"/>
        <family val="1"/>
        <charset val="238"/>
      </rPr>
      <t>wraz z częściami</t>
    </r>
  </si>
  <si>
    <t>3.51.</t>
  </si>
  <si>
    <t>3.53.</t>
  </si>
  <si>
    <t xml:space="preserve">3.39. </t>
  </si>
  <si>
    <t>3.56.</t>
  </si>
  <si>
    <t>3.58.</t>
  </si>
  <si>
    <t>3.59.</t>
  </si>
  <si>
    <t>3.60.</t>
  </si>
  <si>
    <t>3.61.</t>
  </si>
  <si>
    <t>3.62.</t>
  </si>
  <si>
    <t>3.63.</t>
  </si>
  <si>
    <t>3.64.</t>
  </si>
  <si>
    <t>A z 31.01.2023</t>
  </si>
  <si>
    <t>Usługi w zakresie napraw pojazdów i sprzętu będących w posiadaniu dla Tucholi</t>
  </si>
  <si>
    <t xml:space="preserve">Zapytanie ofertowe poniżej 130 000 zł netto. Zgodnie z art. 30 ust. 4 Ustawy Pzp wnioskuję o przeprowadzenie zapytania ofertowego 330 678,99 zł netto + 404 923,41 zł netto = 735 602,40 zł netto * 20% = 147 120,48 zł netto &gt; 70 000,00 zł netto (zgodnie z wnioskiem z 24.01.2023) </t>
  </si>
  <si>
    <t>Olej opałowy</t>
  </si>
  <si>
    <t>Aktualizacja z 31.01.2023</t>
  </si>
  <si>
    <t xml:space="preserve">Wnoszę o zmiany w planie zamówień publicznych,
Zmiana w planie poniżej 130 000,00 :
Poz. 3.62 usługa wykonania operatu wodnoprawnego DW559 RDW Włocławek 12 500.00PLN,
Poz. 2.5 Zakup oleju opałowego RDW Włocławek 85500.00PLN,
Poz. 1.2.6 Zakup sadzonek drzewek RDW Włocławek 280 000.00PLN
</t>
  </si>
  <si>
    <t>zmiana @ z 31.01.2023</t>
  </si>
  <si>
    <t xml:space="preserve"> z 31.01.2023</t>
  </si>
  <si>
    <t xml:space="preserve">email z 31.01.2023 </t>
  </si>
  <si>
    <t xml:space="preserve">Usługi związane z przeglądami gwarancyjnymi i naprawami gwarancyjnymi </t>
  </si>
  <si>
    <t>uzgodniono na naradzie z dnia 29.12.2022r. że przeglądy i naprawy gwarancyjne idą taką samą procedurą co w 2022 roku - z uruchomienia</t>
  </si>
  <si>
    <t>2.20.</t>
  </si>
  <si>
    <t>Środki chemiczne ochrony roślin oraz chwastobójcze</t>
  </si>
  <si>
    <t>email  17.02.2023</t>
  </si>
  <si>
    <t>3.65.</t>
  </si>
  <si>
    <t>"Wykonanie ekspertyzy dotyczycącej analizy właściwości istniejących konstrukcji jezdni pod kątem dopuszczalnego nacisku osi 115 kN na oś"</t>
  </si>
  <si>
    <t>3.66.</t>
  </si>
  <si>
    <t>Wykonanie badania FWD wraz z opracowaniem wyników, oraz ekspertyzą dotyczącą sposobu i rodzaju wzmocnienia konstrukcji jezdni drogi wojewódzkiej nr 268 do 115 kN/oś.</t>
  </si>
  <si>
    <t>email z 17.02.2023</t>
  </si>
  <si>
    <t>3.67.</t>
  </si>
  <si>
    <t>Opracowanie dokumentacji projektowej remontu mosty w ciagu DW nr 268 Brezie  - Breść Kujawski w km 6+223 w m. Wieniec</t>
  </si>
  <si>
    <t>II kwartał</t>
  </si>
  <si>
    <t>email z 24.02.2023</t>
  </si>
  <si>
    <t>A z 06.03.2023</t>
  </si>
  <si>
    <r>
      <t xml:space="preserve">Naprawa drobnego sprzętu </t>
    </r>
    <r>
      <rPr>
        <b/>
        <sz val="8"/>
        <color rgb="FFFF0000"/>
        <rFont val="Times New Roman"/>
        <family val="1"/>
        <charset val="238"/>
      </rPr>
      <t>biurowego</t>
    </r>
    <r>
      <rPr>
        <b/>
        <sz val="8"/>
        <color theme="1"/>
        <rFont val="Times New Roman"/>
        <family val="1"/>
        <charset val="238"/>
      </rPr>
      <t xml:space="preserve">  </t>
    </r>
    <r>
      <rPr>
        <b/>
        <sz val="8"/>
        <rFont val="Times New Roman"/>
        <family val="1"/>
        <charset val="238"/>
      </rPr>
      <t>wraz z częściami</t>
    </r>
  </si>
  <si>
    <t>3.69.</t>
  </si>
  <si>
    <t>Promocja - PODNIESIENIE NOŚNOŚCI DRÓG WOJEWÓDZKICH DO PARAMETRÓW NORMATYWNYCH POPRZEZ ODNOWĘ NAWIERZCHNI DLA WYBRANYCH ODCINKÓW: DW NR 551</t>
  </si>
  <si>
    <t>Wydział Planowania/Wydział Inwestycji</t>
  </si>
  <si>
    <t>3.70.</t>
  </si>
  <si>
    <t>Promocja - PODNIESIENIE NOŚNOŚCI DRÓG WOJEWÓDZKICH DO PARAMETRÓW NORMATYWNYCH POPRZEZ ODNOWĘ NAWIERZCHNI DLA WYBRANYCH ODCINKÓW: DW NR 544</t>
  </si>
  <si>
    <t>3.71.</t>
  </si>
  <si>
    <t>Promocja - PODNIESIENIE NOŚNOŚCI DRÓG WOJEWÓDZKICH DO PARAMETRÓW NORMATYWNYCH POPRZEZ ODNOWĘ NAWIERZCHNI DLA WYBRANYCH ODCINKÓW: DW NR 546</t>
  </si>
  <si>
    <t>`</t>
  </si>
  <si>
    <t>3.72.</t>
  </si>
  <si>
    <t>Promocja - Przebudowa drogi wojewódzkiej Nr 270 Brześć Kujawski-Izbica Kujawska-Koło od km 0+000 do km 29+023. Etap I od km 1+100 do km 7+762</t>
  </si>
  <si>
    <t>3.73.</t>
  </si>
  <si>
    <t>Promocja - Przebudowa wraz z rozbudową drogi wojewódzkiej Nr 254 Brzoza-Łabiszyn-Barcin-Mogilno-Wylatowo (odcinek Brzoza-Barcin). Odcinek II od km 13+280 do km 22+400</t>
  </si>
  <si>
    <t>3.74.</t>
  </si>
  <si>
    <t>Promocja - Przebudowa wraz z rozbudową drogi wojewódzkiej Nr 563 Rypin-Żuromin-Mława od km 2+475 do km 16+656. Etap II - Przebudowa drogi wojewódzkiej Nr 563 na odcinku Stępowo-granica województwa od km 10+100 do km 16+656</t>
  </si>
  <si>
    <t>III kwartał</t>
  </si>
  <si>
    <t>3.75.</t>
  </si>
  <si>
    <t>Promocja - Rozbudowa skrzyżowania drogi woj. Nr 241 Tuchola - Sępólno Krajeńskie - Rogoźno (ul. Kościuszki) z ul. Odrodzenia i ul. bł. ks. Jerzego Popiełuszki w m. Sępólno Krajeńskie</t>
  </si>
  <si>
    <t>3.76.</t>
  </si>
  <si>
    <t>Promocja - Odnowa nawierzchni DW269 odcinek Chodecz – Wola Adamowa od km 40+042 do km 45+540, dł. 5,498 km.”</t>
  </si>
  <si>
    <t>PLAN ZAMÓWIEŃ NA 2023 ROK poniżej 130 000 zł netto -  Aktualizacja z dnia 07.03.2023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</si>
</sst>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zł&quot;"/>
    <numFmt numFmtId="165" formatCode="#,##0.00\ [$EUR]"/>
    <numFmt numFmtId="166" formatCode="#,##0\ &quot;zł&quot;"/>
    <numFmt numFmtId="167" formatCode="mmm\-yy"/>
    <numFmt numFmtId="168" formatCode="yyyy\-mm\-dd"/>
  </numFmts>
  <fonts count="20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b/>
      <sz val="8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u/>
      <sz val="11"/>
      <color theme="10"/>
      <name val="Calibri"/>
      <family val="2"/>
      <scheme val="min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trike/>
      <sz val="8"/>
      <color theme="1"/>
      <name val="Times New Roman"/>
      <family val="1"/>
      <charset val="238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Times New Roman"/>
      <family val="1"/>
      <charset val="238"/>
    </font>
    <font>
      <sz val="11"/>
      <color indexed="8"/>
      <name val="Calibri"/>
      <family val="2"/>
      <charset val="1"/>
    </font>
    <font>
      <sz val="8"/>
      <color indexed="8"/>
      <name val="Times New Roman"/>
      <family val="1"/>
      <charset val="238"/>
    </font>
    <font>
      <b/>
      <strike/>
      <sz val="8"/>
      <color theme="1"/>
      <name val="Times New Roman"/>
      <family val="1"/>
      <charset val="238"/>
    </font>
    <font>
      <strike/>
      <sz val="8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6" fillId="0" borderId="0"/>
  </cellStyleXfs>
  <cellXfs count="27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0" fillId="0" borderId="9" xfId="0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justify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horizontal="justify" vertical="center" wrapText="1"/>
    </xf>
    <xf numFmtId="4" fontId="8" fillId="0" borderId="2" xfId="0" applyNumberFormat="1" applyFont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16" fontId="1" fillId="4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4" fontId="10" fillId="4" borderId="8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0" fillId="4" borderId="1" xfId="0" applyFill="1" applyBorder="1"/>
    <xf numFmtId="3" fontId="1" fillId="4" borderId="4" xfId="0" applyNumberFormat="1" applyFont="1" applyFill="1" applyBorder="1" applyAlignment="1">
      <alignment horizontal="justify" vertical="center" wrapText="1"/>
    </xf>
    <xf numFmtId="3" fontId="1" fillId="0" borderId="4" xfId="0" applyNumberFormat="1" applyFont="1" applyBorder="1" applyAlignment="1">
      <alignment horizontal="justify" vertical="center" wrapText="1"/>
    </xf>
    <xf numFmtId="3" fontId="0" fillId="0" borderId="0" xfId="0" applyNumberFormat="1"/>
    <xf numFmtId="3" fontId="8" fillId="4" borderId="4" xfId="0" applyNumberFormat="1" applyFont="1" applyFill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justify" vertical="center" wrapText="1"/>
    </xf>
    <xf numFmtId="3" fontId="13" fillId="0" borderId="0" xfId="0" applyNumberFormat="1" applyFont="1"/>
    <xf numFmtId="4" fontId="1" fillId="0" borderId="4" xfId="0" applyNumberFormat="1" applyFont="1" applyBorder="1" applyAlignment="1">
      <alignment horizontal="justify" vertical="center" wrapText="1"/>
    </xf>
    <xf numFmtId="4" fontId="0" fillId="0" borderId="0" xfId="0" applyNumberFormat="1"/>
    <xf numFmtId="0" fontId="4" fillId="4" borderId="8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justify" vertical="center" wrapText="1"/>
    </xf>
    <xf numFmtId="3" fontId="8" fillId="4" borderId="1" xfId="0" applyNumberFormat="1" applyFont="1" applyFill="1" applyBorder="1" applyAlignment="1">
      <alignment horizontal="justify" vertical="center" wrapText="1"/>
    </xf>
    <xf numFmtId="3" fontId="8" fillId="4" borderId="4" xfId="0" applyNumberFormat="1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4" fontId="8" fillId="4" borderId="1" xfId="0" applyNumberFormat="1" applyFont="1" applyFill="1" applyBorder="1" applyAlignment="1">
      <alignment horizontal="justify" vertical="center" wrapText="1"/>
    </xf>
    <xf numFmtId="14" fontId="0" fillId="4" borderId="1" xfId="0" applyNumberFormat="1" applyFill="1" applyBorder="1"/>
    <xf numFmtId="0" fontId="1" fillId="4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left" vertical="center" wrapText="1"/>
    </xf>
    <xf numFmtId="14" fontId="0" fillId="4" borderId="13" xfId="0" applyNumberFormat="1" applyFill="1" applyBorder="1"/>
    <xf numFmtId="166" fontId="1" fillId="4" borderId="1" xfId="0" applyNumberFormat="1" applyFont="1" applyFill="1" applyBorder="1" applyAlignment="1">
      <alignment horizontal="center" vertical="center" wrapText="1"/>
    </xf>
    <xf numFmtId="166" fontId="1" fillId="4" borderId="13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left" vertical="center" wrapText="1"/>
    </xf>
    <xf numFmtId="166" fontId="1" fillId="4" borderId="8" xfId="0" applyNumberFormat="1" applyFont="1" applyFill="1" applyBorder="1" applyAlignment="1">
      <alignment horizontal="center" vertical="center" wrapText="1"/>
    </xf>
    <xf numFmtId="14" fontId="0" fillId="4" borderId="8" xfId="0" applyNumberFormat="1" applyFill="1" applyBorder="1"/>
    <xf numFmtId="0" fontId="0" fillId="0" borderId="7" xfId="0" applyBorder="1"/>
    <xf numFmtId="0" fontId="1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7" fontId="1" fillId="4" borderId="1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6" fillId="6" borderId="0" xfId="2" applyFill="1"/>
    <xf numFmtId="0" fontId="8" fillId="6" borderId="14" xfId="2" applyFont="1" applyFill="1" applyBorder="1" applyAlignment="1">
      <alignment horizontal="left" vertical="center" wrapText="1"/>
    </xf>
    <xf numFmtId="3" fontId="17" fillId="6" borderId="14" xfId="2" applyNumberFormat="1" applyFont="1" applyFill="1" applyBorder="1" applyAlignment="1">
      <alignment horizontal="center" vertical="center" wrapText="1"/>
    </xf>
    <xf numFmtId="0" fontId="16" fillId="6" borderId="14" xfId="2" applyFill="1" applyBorder="1"/>
    <xf numFmtId="168" fontId="16" fillId="6" borderId="14" xfId="2" applyNumberFormat="1" applyFill="1" applyBorder="1"/>
    <xf numFmtId="0" fontId="17" fillId="6" borderId="15" xfId="2" applyFont="1" applyFill="1" applyBorder="1" applyAlignment="1">
      <alignment wrapText="1"/>
    </xf>
    <xf numFmtId="167" fontId="17" fillId="6" borderId="8" xfId="2" applyNumberFormat="1" applyFont="1" applyFill="1" applyBorder="1" applyAlignment="1">
      <alignment horizontal="center" vertical="center" wrapText="1"/>
    </xf>
    <xf numFmtId="167" fontId="17" fillId="6" borderId="16" xfId="2" applyNumberFormat="1" applyFont="1" applyFill="1" applyBorder="1" applyAlignment="1">
      <alignment horizontal="center" vertical="center" wrapText="1"/>
    </xf>
    <xf numFmtId="167" fontId="17" fillId="6" borderId="17" xfId="2" applyNumberFormat="1" applyFont="1" applyFill="1" applyBorder="1" applyAlignment="1">
      <alignment horizontal="center" vertical="center" wrapText="1"/>
    </xf>
    <xf numFmtId="17" fontId="1" fillId="4" borderId="12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" fillId="0" borderId="0" xfId="0" applyFont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left" vertical="center" wrapText="1"/>
    </xf>
    <xf numFmtId="3" fontId="8" fillId="4" borderId="5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17" fontId="1" fillId="4" borderId="21" xfId="0" applyNumberFormat="1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left" vertical="center" wrapText="1"/>
    </xf>
    <xf numFmtId="3" fontId="8" fillId="4" borderId="22" xfId="0" applyNumberFormat="1" applyFont="1" applyFill="1" applyBorder="1" applyAlignment="1">
      <alignment horizontal="center" vertical="center" wrapText="1"/>
    </xf>
    <xf numFmtId="4" fontId="10" fillId="4" borderId="22" xfId="0" applyNumberFormat="1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0" fillId="0" borderId="0" xfId="0" applyBorder="1"/>
    <xf numFmtId="3" fontId="1" fillId="4" borderId="3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3" fontId="1" fillId="7" borderId="3" xfId="0" applyNumberFormat="1" applyFont="1" applyFill="1" applyBorder="1" applyAlignment="1">
      <alignment horizontal="center" vertical="center" wrapText="1"/>
    </xf>
    <xf numFmtId="3" fontId="1" fillId="7" borderId="4" xfId="0" applyNumberFormat="1" applyFont="1" applyFill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0" fontId="0" fillId="0" borderId="28" xfId="0" applyBorder="1"/>
    <xf numFmtId="4" fontId="1" fillId="4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justify" vertical="center" wrapText="1"/>
    </xf>
    <xf numFmtId="3" fontId="1" fillId="4" borderId="0" xfId="0" applyNumberFormat="1" applyFont="1" applyFill="1" applyBorder="1" applyAlignment="1">
      <alignment horizontal="justify" vertical="center" wrapText="1"/>
    </xf>
    <xf numFmtId="4" fontId="1" fillId="0" borderId="0" xfId="0" applyNumberFormat="1" applyFont="1" applyBorder="1" applyAlignment="1">
      <alignment horizontal="justify" vertical="center" wrapText="1"/>
    </xf>
    <xf numFmtId="0" fontId="1" fillId="0" borderId="29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3" fontId="1" fillId="0" borderId="0" xfId="0" applyNumberFormat="1" applyFont="1" applyBorder="1"/>
    <xf numFmtId="0" fontId="1" fillId="0" borderId="0" xfId="0" applyFont="1"/>
    <xf numFmtId="17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166" fontId="1" fillId="7" borderId="1" xfId="0" applyNumberFormat="1" applyFont="1" applyFill="1" applyBorder="1" applyAlignment="1">
      <alignment horizontal="center" vertical="center" wrapText="1"/>
    </xf>
    <xf numFmtId="17" fontId="12" fillId="7" borderId="1" xfId="0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wrapText="1"/>
    </xf>
    <xf numFmtId="0" fontId="12" fillId="7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left" vertical="center" wrapText="1"/>
    </xf>
    <xf numFmtId="166" fontId="12" fillId="7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0" fontId="1" fillId="7" borderId="1" xfId="0" applyFont="1" applyFill="1" applyBorder="1" applyAlignment="1">
      <alignment horizontal="center" vertical="center"/>
    </xf>
    <xf numFmtId="0" fontId="0" fillId="7" borderId="3" xfId="0" applyFill="1" applyBorder="1"/>
    <xf numFmtId="14" fontId="1" fillId="7" borderId="1" xfId="0" applyNumberFormat="1" applyFont="1" applyFill="1" applyBorder="1" applyAlignment="1">
      <alignment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165" fontId="1" fillId="0" borderId="26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17" fontId="1" fillId="4" borderId="8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" fontId="1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" fontId="1" fillId="0" borderId="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166" fontId="1" fillId="4" borderId="8" xfId="0" applyNumberFormat="1" applyFont="1" applyFill="1" applyBorder="1" applyAlignment="1">
      <alignment horizontal="center" vertical="center"/>
    </xf>
    <xf numFmtId="166" fontId="1" fillId="4" borderId="5" xfId="0" applyNumberFormat="1" applyFont="1" applyFill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3" fontId="17" fillId="6" borderId="18" xfId="2" applyNumberFormat="1" applyFont="1" applyFill="1" applyBorder="1" applyAlignment="1">
      <alignment horizontal="center" vertical="center"/>
    </xf>
    <xf numFmtId="0" fontId="17" fillId="6" borderId="19" xfId="2" applyFont="1" applyFill="1" applyBorder="1" applyAlignment="1">
      <alignment horizontal="center" vertical="center"/>
    </xf>
    <xf numFmtId="0" fontId="17" fillId="6" borderId="20" xfId="2" applyFont="1" applyFill="1" applyBorder="1" applyAlignment="1">
      <alignment horizontal="center" vertical="center"/>
    </xf>
    <xf numFmtId="0" fontId="17" fillId="6" borderId="18" xfId="2" applyFont="1" applyFill="1" applyBorder="1" applyAlignment="1">
      <alignment horizontal="center" vertical="center" wrapText="1"/>
    </xf>
    <xf numFmtId="0" fontId="17" fillId="6" borderId="19" xfId="2" applyFont="1" applyFill="1" applyBorder="1" applyAlignment="1">
      <alignment horizontal="center" vertical="center" wrapText="1"/>
    </xf>
    <xf numFmtId="0" fontId="17" fillId="6" borderId="20" xfId="2" applyFont="1" applyFill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0" fontId="0" fillId="7" borderId="0" xfId="0" applyFill="1"/>
    <xf numFmtId="164" fontId="1" fillId="7" borderId="1" xfId="0" applyNumberFormat="1" applyFont="1" applyFill="1" applyBorder="1" applyAlignment="1">
      <alignment horizontal="center" vertical="center" wrapText="1"/>
    </xf>
    <xf numFmtId="14" fontId="0" fillId="7" borderId="1" xfId="0" applyNumberFormat="1" applyFill="1" applyBorder="1"/>
  </cellXfs>
  <cellStyles count="3">
    <cellStyle name="Excel Built-in Normal" xfId="2"/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D498"/>
  <sheetViews>
    <sheetView tabSelected="1" zoomScale="136" zoomScaleNormal="136" zoomScaleSheetLayoutView="136" workbookViewId="0">
      <selection activeCell="C1" sqref="C1:H2"/>
    </sheetView>
  </sheetViews>
  <sheetFormatPr defaultRowHeight="14.4" x14ac:dyDescent="0.3"/>
  <cols>
    <col min="3" max="3" width="28.88671875" customWidth="1"/>
    <col min="4" max="4" width="19.5546875" customWidth="1"/>
    <col min="5" max="5" width="20.6640625" customWidth="1"/>
    <col min="6" max="6" width="13.109375" customWidth="1"/>
    <col min="7" max="7" width="15.88671875" customWidth="1"/>
    <col min="8" max="8" width="19.5546875" customWidth="1"/>
    <col min="9" max="9" width="20.5546875" customWidth="1"/>
  </cols>
  <sheetData>
    <row r="1" spans="2:10" ht="14.4" customHeight="1" x14ac:dyDescent="0.3">
      <c r="C1" s="218" t="s">
        <v>281</v>
      </c>
      <c r="D1" s="218"/>
      <c r="E1" s="218"/>
      <c r="F1" s="218"/>
      <c r="G1" s="218"/>
      <c r="H1" s="218"/>
    </row>
    <row r="2" spans="2:10" x14ac:dyDescent="0.3">
      <c r="C2" s="218"/>
      <c r="D2" s="218"/>
      <c r="E2" s="218"/>
      <c r="F2" s="218"/>
      <c r="G2" s="218"/>
      <c r="H2" s="218"/>
    </row>
    <row r="4" spans="2:10" ht="15" thickBot="1" x14ac:dyDescent="0.35">
      <c r="H4" s="228"/>
      <c r="I4" s="228"/>
    </row>
    <row r="5" spans="2:10" ht="64.5" customHeight="1" thickBot="1" x14ac:dyDescent="0.35">
      <c r="B5" s="8" t="s">
        <v>0</v>
      </c>
      <c r="C5" s="9" t="s">
        <v>1</v>
      </c>
      <c r="D5" s="10" t="s">
        <v>115</v>
      </c>
      <c r="E5" s="219" t="s">
        <v>107</v>
      </c>
      <c r="F5" s="220"/>
      <c r="G5" s="221"/>
      <c r="H5" s="10" t="s">
        <v>108</v>
      </c>
      <c r="I5" s="11" t="s">
        <v>109</v>
      </c>
    </row>
    <row r="6" spans="2:10" ht="15" thickBot="1" x14ac:dyDescent="0.35">
      <c r="B6" s="1">
        <v>1</v>
      </c>
      <c r="C6" s="2">
        <v>2</v>
      </c>
      <c r="D6" s="2">
        <v>3</v>
      </c>
      <c r="E6" s="222">
        <v>4</v>
      </c>
      <c r="F6" s="223"/>
      <c r="G6" s="224"/>
      <c r="H6" s="2">
        <v>5</v>
      </c>
      <c r="I6" s="2">
        <v>6</v>
      </c>
    </row>
    <row r="7" spans="2:10" ht="15" thickBot="1" x14ac:dyDescent="0.35">
      <c r="B7" s="225"/>
      <c r="C7" s="226"/>
      <c r="D7" s="226"/>
      <c r="E7" s="4" t="s">
        <v>15</v>
      </c>
      <c r="F7" s="4" t="s">
        <v>5</v>
      </c>
      <c r="G7" s="5" t="s">
        <v>114</v>
      </c>
      <c r="H7" s="226"/>
      <c r="I7" s="227"/>
    </row>
    <row r="8" spans="2:10" ht="15" customHeight="1" thickBot="1" x14ac:dyDescent="0.35">
      <c r="B8" s="230" t="s">
        <v>126</v>
      </c>
      <c r="C8" s="231"/>
      <c r="D8" s="231"/>
      <c r="E8" s="231"/>
      <c r="F8" s="231"/>
      <c r="G8" s="231"/>
      <c r="H8" s="231"/>
      <c r="I8" s="232"/>
    </row>
    <row r="9" spans="2:10" ht="34.950000000000003" customHeight="1" thickBot="1" x14ac:dyDescent="0.35">
      <c r="B9" s="67" t="s">
        <v>16</v>
      </c>
      <c r="C9" s="99" t="s">
        <v>179</v>
      </c>
      <c r="D9" s="58" t="s">
        <v>127</v>
      </c>
      <c r="E9" s="28" t="s">
        <v>11</v>
      </c>
      <c r="F9" s="258">
        <v>110000</v>
      </c>
      <c r="G9" s="259"/>
      <c r="H9" s="65"/>
      <c r="I9" s="66"/>
    </row>
    <row r="10" spans="2:10" ht="34.950000000000003" customHeight="1" thickBot="1" x14ac:dyDescent="0.35">
      <c r="B10" s="67" t="s">
        <v>119</v>
      </c>
      <c r="C10" s="99" t="s">
        <v>182</v>
      </c>
      <c r="D10" s="58" t="s">
        <v>127</v>
      </c>
      <c r="E10" s="28" t="s">
        <v>160</v>
      </c>
      <c r="F10" s="258">
        <v>100000</v>
      </c>
      <c r="G10" s="259"/>
      <c r="H10" s="65"/>
      <c r="I10" s="63"/>
    </row>
    <row r="11" spans="2:10" ht="39.6" customHeight="1" thickBot="1" x14ac:dyDescent="0.35">
      <c r="B11" s="115" t="s">
        <v>120</v>
      </c>
      <c r="C11" s="104" t="s">
        <v>207</v>
      </c>
      <c r="D11" s="103" t="s">
        <v>127</v>
      </c>
      <c r="E11" s="3" t="s">
        <v>160</v>
      </c>
      <c r="F11" s="201">
        <v>120000</v>
      </c>
      <c r="G11" s="202"/>
      <c r="H11" s="43"/>
      <c r="I11" s="116"/>
      <c r="J11" s="119"/>
    </row>
    <row r="12" spans="2:10" s="52" customFormat="1" ht="34.950000000000003" customHeight="1" thickBot="1" x14ac:dyDescent="0.35">
      <c r="B12" s="80"/>
      <c r="C12" s="79"/>
      <c r="D12" s="20"/>
      <c r="E12" s="33"/>
      <c r="F12" s="205"/>
      <c r="G12" s="206"/>
      <c r="H12" s="51"/>
      <c r="I12" s="81"/>
      <c r="J12" s="118"/>
    </row>
    <row r="13" spans="2:10" ht="34.950000000000003" customHeight="1" thickBot="1" x14ac:dyDescent="0.35">
      <c r="B13" s="58"/>
      <c r="C13" s="53"/>
      <c r="D13" s="58"/>
      <c r="E13" s="62"/>
      <c r="F13" s="201"/>
      <c r="G13" s="202"/>
      <c r="H13" s="64"/>
      <c r="I13" s="63"/>
    </row>
    <row r="14" spans="2:10" ht="15" thickBot="1" x14ac:dyDescent="0.35">
      <c r="B14" s="230" t="s">
        <v>125</v>
      </c>
      <c r="C14" s="231"/>
      <c r="D14" s="231"/>
      <c r="E14" s="231"/>
      <c r="F14" s="231"/>
      <c r="G14" s="231"/>
      <c r="H14" s="231"/>
      <c r="I14" s="232"/>
    </row>
    <row r="15" spans="2:10" ht="18.600000000000001" customHeight="1" thickBot="1" x14ac:dyDescent="0.35">
      <c r="B15" s="191" t="s">
        <v>128</v>
      </c>
      <c r="C15" s="198" t="s">
        <v>2</v>
      </c>
      <c r="D15" s="191" t="s">
        <v>127</v>
      </c>
      <c r="E15" s="33" t="s">
        <v>6</v>
      </c>
      <c r="F15" s="18">
        <v>74000</v>
      </c>
      <c r="G15" s="182">
        <f>(F15+F16+F17+F18+F19+F20+F21)</f>
        <v>129000</v>
      </c>
      <c r="H15" s="233"/>
      <c r="I15" s="16"/>
    </row>
    <row r="16" spans="2:10" ht="18" customHeight="1" thickBot="1" x14ac:dyDescent="0.35">
      <c r="B16" s="192"/>
      <c r="C16" s="199"/>
      <c r="D16" s="192"/>
      <c r="E16" s="34" t="s">
        <v>7</v>
      </c>
      <c r="F16" s="18">
        <v>30000</v>
      </c>
      <c r="G16" s="183"/>
      <c r="H16" s="234"/>
      <c r="I16" s="16"/>
    </row>
    <row r="17" spans="2:9" ht="15" customHeight="1" thickBot="1" x14ac:dyDescent="0.35">
      <c r="B17" s="192"/>
      <c r="C17" s="199"/>
      <c r="D17" s="192"/>
      <c r="E17" s="33" t="s">
        <v>8</v>
      </c>
      <c r="F17" s="74">
        <v>0</v>
      </c>
      <c r="G17" s="183"/>
      <c r="H17" s="234"/>
      <c r="I17" s="16" t="s">
        <v>183</v>
      </c>
    </row>
    <row r="18" spans="2:9" ht="15" thickBot="1" x14ac:dyDescent="0.35">
      <c r="B18" s="192"/>
      <c r="C18" s="199"/>
      <c r="D18" s="192"/>
      <c r="E18" s="33" t="s">
        <v>13</v>
      </c>
      <c r="F18" s="74">
        <v>5000</v>
      </c>
      <c r="G18" s="183"/>
      <c r="H18" s="234"/>
      <c r="I18" s="16"/>
    </row>
    <row r="19" spans="2:9" ht="15" thickBot="1" x14ac:dyDescent="0.35">
      <c r="B19" s="192"/>
      <c r="C19" s="199"/>
      <c r="D19" s="192"/>
      <c r="E19" s="33" t="s">
        <v>9</v>
      </c>
      <c r="F19" s="74">
        <v>10000</v>
      </c>
      <c r="G19" s="183"/>
      <c r="H19" s="234"/>
      <c r="I19" s="16" t="s">
        <v>185</v>
      </c>
    </row>
    <row r="20" spans="2:9" ht="15" thickBot="1" x14ac:dyDescent="0.35">
      <c r="B20" s="192"/>
      <c r="C20" s="199"/>
      <c r="D20" s="192"/>
      <c r="E20" s="33" t="s">
        <v>10</v>
      </c>
      <c r="F20" s="18">
        <v>10000</v>
      </c>
      <c r="G20" s="183"/>
      <c r="H20" s="234"/>
      <c r="I20" s="16" t="s">
        <v>184</v>
      </c>
    </row>
    <row r="21" spans="2:9" ht="15" thickBot="1" x14ac:dyDescent="0.35">
      <c r="B21" s="193"/>
      <c r="C21" s="200"/>
      <c r="D21" s="193"/>
      <c r="E21" s="33" t="s">
        <v>11</v>
      </c>
      <c r="F21" s="74">
        <v>0</v>
      </c>
      <c r="G21" s="184"/>
      <c r="H21" s="235"/>
      <c r="I21" s="16" t="s">
        <v>183</v>
      </c>
    </row>
    <row r="22" spans="2:9" ht="15" thickBot="1" x14ac:dyDescent="0.35">
      <c r="B22" s="191" t="s">
        <v>129</v>
      </c>
      <c r="C22" s="198" t="s">
        <v>3</v>
      </c>
      <c r="D22" s="191" t="s">
        <v>110</v>
      </c>
      <c r="E22" s="33" t="s">
        <v>6</v>
      </c>
      <c r="F22" s="18">
        <v>18000</v>
      </c>
      <c r="G22" s="182">
        <f t="shared" ref="G22" si="0">(F22+F23+F24+F25+F26+F27+F28)</f>
        <v>37650</v>
      </c>
      <c r="H22" s="191" t="s">
        <v>209</v>
      </c>
      <c r="I22" s="191"/>
    </row>
    <row r="23" spans="2:9" ht="13.95" customHeight="1" thickBot="1" x14ac:dyDescent="0.35">
      <c r="B23" s="192"/>
      <c r="C23" s="199"/>
      <c r="D23" s="192"/>
      <c r="E23" s="34" t="s">
        <v>7</v>
      </c>
      <c r="F23" s="18">
        <v>2000</v>
      </c>
      <c r="G23" s="183"/>
      <c r="H23" s="210"/>
      <c r="I23" s="192"/>
    </row>
    <row r="24" spans="2:9" ht="15" customHeight="1" thickBot="1" x14ac:dyDescent="0.35">
      <c r="B24" s="192"/>
      <c r="C24" s="199"/>
      <c r="D24" s="192"/>
      <c r="E24" s="33" t="s">
        <v>8</v>
      </c>
      <c r="F24" s="18">
        <v>3500</v>
      </c>
      <c r="G24" s="183"/>
      <c r="H24" s="210"/>
      <c r="I24" s="192"/>
    </row>
    <row r="25" spans="2:9" ht="15" thickBot="1" x14ac:dyDescent="0.35">
      <c r="B25" s="192"/>
      <c r="C25" s="199"/>
      <c r="D25" s="192"/>
      <c r="E25" s="33" t="s">
        <v>13</v>
      </c>
      <c r="F25" s="18">
        <v>4000</v>
      </c>
      <c r="G25" s="183"/>
      <c r="H25" s="210"/>
      <c r="I25" s="192"/>
    </row>
    <row r="26" spans="2:9" ht="15" thickBot="1" x14ac:dyDescent="0.35">
      <c r="B26" s="192"/>
      <c r="C26" s="199"/>
      <c r="D26" s="192"/>
      <c r="E26" s="33" t="s">
        <v>9</v>
      </c>
      <c r="F26" s="18">
        <v>2000</v>
      </c>
      <c r="G26" s="183"/>
      <c r="H26" s="210"/>
      <c r="I26" s="192"/>
    </row>
    <row r="27" spans="2:9" ht="15" thickBot="1" x14ac:dyDescent="0.35">
      <c r="B27" s="192"/>
      <c r="C27" s="199"/>
      <c r="D27" s="192"/>
      <c r="E27" s="33" t="s">
        <v>10</v>
      </c>
      <c r="F27" s="18">
        <v>5150</v>
      </c>
      <c r="G27" s="183"/>
      <c r="H27" s="210"/>
      <c r="I27" s="192"/>
    </row>
    <row r="28" spans="2:9" ht="15" customHeight="1" thickBot="1" x14ac:dyDescent="0.35">
      <c r="B28" s="193"/>
      <c r="C28" s="200"/>
      <c r="D28" s="193"/>
      <c r="E28" s="33" t="s">
        <v>11</v>
      </c>
      <c r="F28" s="18">
        <v>3000</v>
      </c>
      <c r="G28" s="184"/>
      <c r="H28" s="211"/>
      <c r="I28" s="193"/>
    </row>
    <row r="29" spans="2:9" ht="15" thickBot="1" x14ac:dyDescent="0.35">
      <c r="B29" s="192" t="s">
        <v>130</v>
      </c>
      <c r="C29" s="198" t="s">
        <v>12</v>
      </c>
      <c r="D29" s="203" t="s">
        <v>197</v>
      </c>
      <c r="E29" s="33" t="s">
        <v>6</v>
      </c>
      <c r="F29" s="18">
        <v>20000</v>
      </c>
      <c r="G29" s="182">
        <f t="shared" ref="G29" si="1">(F29+F30+F31+F32+F33+F34+F35)</f>
        <v>29500</v>
      </c>
      <c r="H29" s="192"/>
      <c r="I29" s="16"/>
    </row>
    <row r="30" spans="2:9" ht="16.2" customHeight="1" thickBot="1" x14ac:dyDescent="0.35">
      <c r="B30" s="192"/>
      <c r="C30" s="199"/>
      <c r="D30" s="203"/>
      <c r="E30" s="34" t="s">
        <v>7</v>
      </c>
      <c r="F30" s="17">
        <v>500</v>
      </c>
      <c r="G30" s="183"/>
      <c r="H30" s="192"/>
      <c r="I30" s="16"/>
    </row>
    <row r="31" spans="2:9" ht="15" customHeight="1" thickBot="1" x14ac:dyDescent="0.35">
      <c r="B31" s="192"/>
      <c r="C31" s="199"/>
      <c r="D31" s="203"/>
      <c r="E31" s="33" t="s">
        <v>8</v>
      </c>
      <c r="F31" s="18">
        <v>3000</v>
      </c>
      <c r="G31" s="183"/>
      <c r="H31" s="192"/>
      <c r="I31" s="16"/>
    </row>
    <row r="32" spans="2:9" ht="15" thickBot="1" x14ac:dyDescent="0.35">
      <c r="B32" s="192"/>
      <c r="C32" s="199"/>
      <c r="D32" s="203"/>
      <c r="E32" s="33" t="s">
        <v>13</v>
      </c>
      <c r="F32" s="18">
        <v>1000</v>
      </c>
      <c r="G32" s="183"/>
      <c r="H32" s="192"/>
      <c r="I32" s="16"/>
    </row>
    <row r="33" spans="2:9" ht="15" thickBot="1" x14ac:dyDescent="0.35">
      <c r="B33" s="192"/>
      <c r="C33" s="199"/>
      <c r="D33" s="203"/>
      <c r="E33" s="33" t="s">
        <v>9</v>
      </c>
      <c r="F33" s="18">
        <v>2000</v>
      </c>
      <c r="G33" s="183"/>
      <c r="H33" s="192"/>
      <c r="I33" s="16"/>
    </row>
    <row r="34" spans="2:9" ht="15" thickBot="1" x14ac:dyDescent="0.35">
      <c r="B34" s="192"/>
      <c r="C34" s="199"/>
      <c r="D34" s="203"/>
      <c r="E34" s="33" t="s">
        <v>10</v>
      </c>
      <c r="F34" s="18">
        <v>1000</v>
      </c>
      <c r="G34" s="183"/>
      <c r="H34" s="192"/>
      <c r="I34" s="16"/>
    </row>
    <row r="35" spans="2:9" ht="15" thickBot="1" x14ac:dyDescent="0.35">
      <c r="B35" s="192"/>
      <c r="C35" s="200"/>
      <c r="D35" s="204"/>
      <c r="E35" s="33" t="s">
        <v>11</v>
      </c>
      <c r="F35" s="17">
        <v>2000</v>
      </c>
      <c r="G35" s="184"/>
      <c r="H35" s="193"/>
      <c r="I35" s="16"/>
    </row>
    <row r="36" spans="2:9" ht="15" thickBot="1" x14ac:dyDescent="0.35">
      <c r="B36" s="191" t="s">
        <v>131</v>
      </c>
      <c r="C36" s="198" t="s">
        <v>208</v>
      </c>
      <c r="D36" s="191" t="s">
        <v>110</v>
      </c>
      <c r="E36" s="16" t="s">
        <v>6</v>
      </c>
      <c r="F36" s="18">
        <v>0</v>
      </c>
      <c r="G36" s="182">
        <f>(F36+F37+F38+F39+F40+F41+F42)</f>
        <v>48500</v>
      </c>
      <c r="H36" s="191"/>
      <c r="I36" s="16"/>
    </row>
    <row r="37" spans="2:9" ht="14.4" customHeight="1" thickBot="1" x14ac:dyDescent="0.35">
      <c r="B37" s="192"/>
      <c r="C37" s="199"/>
      <c r="D37" s="192"/>
      <c r="E37" s="19" t="s">
        <v>7</v>
      </c>
      <c r="F37" s="18">
        <v>5000</v>
      </c>
      <c r="G37" s="183"/>
      <c r="H37" s="192"/>
      <c r="I37" s="71"/>
    </row>
    <row r="38" spans="2:9" ht="15" customHeight="1" thickBot="1" x14ac:dyDescent="0.35">
      <c r="B38" s="192"/>
      <c r="C38" s="199"/>
      <c r="D38" s="192"/>
      <c r="E38" s="16" t="s">
        <v>8</v>
      </c>
      <c r="F38" s="18">
        <v>25000</v>
      </c>
      <c r="G38" s="183"/>
      <c r="H38" s="192"/>
      <c r="I38" s="16"/>
    </row>
    <row r="39" spans="2:9" ht="15" thickBot="1" x14ac:dyDescent="0.35">
      <c r="B39" s="192"/>
      <c r="C39" s="199"/>
      <c r="D39" s="192"/>
      <c r="E39" s="16" t="s">
        <v>13</v>
      </c>
      <c r="F39" s="18">
        <v>7500</v>
      </c>
      <c r="G39" s="183"/>
      <c r="H39" s="192"/>
      <c r="I39" s="16"/>
    </row>
    <row r="40" spans="2:9" ht="15" thickBot="1" x14ac:dyDescent="0.35">
      <c r="B40" s="192"/>
      <c r="C40" s="199"/>
      <c r="D40" s="192"/>
      <c r="E40" s="16" t="s">
        <v>9</v>
      </c>
      <c r="F40" s="18">
        <v>2000</v>
      </c>
      <c r="G40" s="183"/>
      <c r="H40" s="192"/>
      <c r="I40" s="16"/>
    </row>
    <row r="41" spans="2:9" ht="15" thickBot="1" x14ac:dyDescent="0.35">
      <c r="B41" s="192"/>
      <c r="C41" s="199"/>
      <c r="D41" s="192"/>
      <c r="E41" s="16" t="s">
        <v>10</v>
      </c>
      <c r="F41" s="18">
        <v>4000</v>
      </c>
      <c r="G41" s="183"/>
      <c r="H41" s="192"/>
      <c r="I41" s="71"/>
    </row>
    <row r="42" spans="2:9" ht="15" thickBot="1" x14ac:dyDescent="0.35">
      <c r="B42" s="193"/>
      <c r="C42" s="200"/>
      <c r="D42" s="193"/>
      <c r="E42" s="16" t="s">
        <v>11</v>
      </c>
      <c r="F42" s="18">
        <v>5000</v>
      </c>
      <c r="G42" s="184"/>
      <c r="H42" s="193"/>
      <c r="I42" s="16"/>
    </row>
    <row r="43" spans="2:9" ht="15" thickBot="1" x14ac:dyDescent="0.35">
      <c r="B43" s="191" t="s">
        <v>132</v>
      </c>
      <c r="C43" s="198" t="s">
        <v>26</v>
      </c>
      <c r="D43" s="191" t="s">
        <v>110</v>
      </c>
      <c r="E43" s="16" t="s">
        <v>6</v>
      </c>
      <c r="F43" s="18">
        <v>15000</v>
      </c>
      <c r="G43" s="182">
        <f>(F43+F44+F45+F46+F47+F48+F49)</f>
        <v>34700</v>
      </c>
      <c r="H43" s="191"/>
      <c r="I43" s="16"/>
    </row>
    <row r="44" spans="2:9" ht="16.2" customHeight="1" thickBot="1" x14ac:dyDescent="0.35">
      <c r="B44" s="192"/>
      <c r="C44" s="199"/>
      <c r="D44" s="192"/>
      <c r="E44" s="19" t="s">
        <v>7</v>
      </c>
      <c r="F44" s="18">
        <v>1200</v>
      </c>
      <c r="G44" s="183"/>
      <c r="H44" s="192"/>
      <c r="I44" s="71"/>
    </row>
    <row r="45" spans="2:9" ht="15" customHeight="1" thickBot="1" x14ac:dyDescent="0.35">
      <c r="B45" s="192"/>
      <c r="C45" s="199"/>
      <c r="D45" s="192"/>
      <c r="E45" s="16" t="s">
        <v>8</v>
      </c>
      <c r="F45" s="18">
        <v>3500</v>
      </c>
      <c r="G45" s="183"/>
      <c r="H45" s="192"/>
      <c r="I45" s="16"/>
    </row>
    <row r="46" spans="2:9" ht="15" thickBot="1" x14ac:dyDescent="0.35">
      <c r="B46" s="192"/>
      <c r="C46" s="199"/>
      <c r="D46" s="192"/>
      <c r="E46" s="16" t="s">
        <v>13</v>
      </c>
      <c r="F46" s="18">
        <v>2500</v>
      </c>
      <c r="G46" s="183"/>
      <c r="H46" s="192"/>
      <c r="I46" s="16"/>
    </row>
    <row r="47" spans="2:9" ht="15" thickBot="1" x14ac:dyDescent="0.35">
      <c r="B47" s="192"/>
      <c r="C47" s="199"/>
      <c r="D47" s="192"/>
      <c r="E47" s="16" t="s">
        <v>9</v>
      </c>
      <c r="F47" s="18">
        <v>5000</v>
      </c>
      <c r="G47" s="183"/>
      <c r="H47" s="192"/>
      <c r="I47" s="16"/>
    </row>
    <row r="48" spans="2:9" ht="15" thickBot="1" x14ac:dyDescent="0.35">
      <c r="B48" s="192"/>
      <c r="C48" s="199"/>
      <c r="D48" s="192"/>
      <c r="E48" s="16" t="s">
        <v>10</v>
      </c>
      <c r="F48" s="18">
        <v>5000</v>
      </c>
      <c r="G48" s="183"/>
      <c r="H48" s="192"/>
      <c r="I48" s="71"/>
    </row>
    <row r="49" spans="2:9" ht="15" thickBot="1" x14ac:dyDescent="0.35">
      <c r="B49" s="193"/>
      <c r="C49" s="200"/>
      <c r="D49" s="193"/>
      <c r="E49" s="16" t="s">
        <v>11</v>
      </c>
      <c r="F49" s="18">
        <v>2500</v>
      </c>
      <c r="G49" s="184"/>
      <c r="H49" s="193"/>
      <c r="I49" s="16"/>
    </row>
    <row r="50" spans="2:9" ht="15" customHeight="1" thickBot="1" x14ac:dyDescent="0.35">
      <c r="B50" s="191" t="s">
        <v>133</v>
      </c>
      <c r="C50" s="198" t="s">
        <v>27</v>
      </c>
      <c r="D50" s="207" t="s">
        <v>170</v>
      </c>
      <c r="E50" s="16" t="s">
        <v>6</v>
      </c>
      <c r="F50" s="18">
        <v>4000</v>
      </c>
      <c r="G50" s="182">
        <f t="shared" ref="G50" si="2">(F50+F51+F52+F53+F54+F55+F56)</f>
        <v>61500</v>
      </c>
      <c r="H50" s="191"/>
      <c r="I50" s="71"/>
    </row>
    <row r="51" spans="2:9" ht="13.95" customHeight="1" thickBot="1" x14ac:dyDescent="0.35">
      <c r="B51" s="192"/>
      <c r="C51" s="199"/>
      <c r="D51" s="208"/>
      <c r="E51" s="19" t="s">
        <v>7</v>
      </c>
      <c r="F51" s="18">
        <v>8000</v>
      </c>
      <c r="G51" s="183"/>
      <c r="H51" s="192"/>
      <c r="I51" s="71"/>
    </row>
    <row r="52" spans="2:9" ht="15" customHeight="1" thickBot="1" x14ac:dyDescent="0.35">
      <c r="B52" s="192"/>
      <c r="C52" s="199"/>
      <c r="D52" s="208"/>
      <c r="E52" s="16" t="s">
        <v>8</v>
      </c>
      <c r="F52" s="18">
        <v>6000</v>
      </c>
      <c r="G52" s="183"/>
      <c r="H52" s="192"/>
      <c r="I52" s="75"/>
    </row>
    <row r="53" spans="2:9" ht="15" thickBot="1" x14ac:dyDescent="0.35">
      <c r="B53" s="192"/>
      <c r="C53" s="199"/>
      <c r="D53" s="208"/>
      <c r="E53" s="16" t="s">
        <v>13</v>
      </c>
      <c r="F53" s="18">
        <v>5000</v>
      </c>
      <c r="G53" s="183"/>
      <c r="H53" s="192"/>
      <c r="I53" s="75"/>
    </row>
    <row r="54" spans="2:9" ht="15" thickBot="1" x14ac:dyDescent="0.35">
      <c r="B54" s="192"/>
      <c r="C54" s="199"/>
      <c r="D54" s="208"/>
      <c r="E54" s="16" t="s">
        <v>9</v>
      </c>
      <c r="F54" s="18">
        <v>8500</v>
      </c>
      <c r="G54" s="183"/>
      <c r="H54" s="192"/>
      <c r="I54" s="75"/>
    </row>
    <row r="55" spans="2:9" ht="15" thickBot="1" x14ac:dyDescent="0.35">
      <c r="B55" s="192"/>
      <c r="C55" s="199"/>
      <c r="D55" s="208"/>
      <c r="E55" s="16" t="s">
        <v>10</v>
      </c>
      <c r="F55" s="18">
        <v>10000</v>
      </c>
      <c r="G55" s="183"/>
      <c r="H55" s="192"/>
      <c r="I55" s="71"/>
    </row>
    <row r="56" spans="2:9" ht="15" thickBot="1" x14ac:dyDescent="0.35">
      <c r="B56" s="193"/>
      <c r="C56" s="200"/>
      <c r="D56" s="209"/>
      <c r="E56" s="16" t="s">
        <v>11</v>
      </c>
      <c r="F56" s="139">
        <v>20000</v>
      </c>
      <c r="G56" s="184"/>
      <c r="H56" s="193"/>
      <c r="I56" s="75"/>
    </row>
    <row r="57" spans="2:9" ht="15" thickBot="1" x14ac:dyDescent="0.35">
      <c r="B57" s="191" t="s">
        <v>134</v>
      </c>
      <c r="C57" s="198" t="s">
        <v>28</v>
      </c>
      <c r="D57" s="191" t="s">
        <v>110</v>
      </c>
      <c r="E57" s="16" t="s">
        <v>6</v>
      </c>
      <c r="F57" s="18">
        <v>12000</v>
      </c>
      <c r="G57" s="182">
        <f t="shared" ref="G57" si="3">(F57+F58+F59+F60+F61+F62+F63)</f>
        <v>18850</v>
      </c>
      <c r="H57" s="191"/>
      <c r="I57" s="16"/>
    </row>
    <row r="58" spans="2:9" ht="17.25" customHeight="1" thickBot="1" x14ac:dyDescent="0.35">
      <c r="B58" s="192"/>
      <c r="C58" s="199"/>
      <c r="D58" s="192"/>
      <c r="E58" s="19" t="s">
        <v>7</v>
      </c>
      <c r="F58" s="18">
        <v>1200</v>
      </c>
      <c r="G58" s="183"/>
      <c r="H58" s="192"/>
      <c r="I58" s="16"/>
    </row>
    <row r="59" spans="2:9" ht="15" customHeight="1" thickBot="1" x14ac:dyDescent="0.35">
      <c r="B59" s="192"/>
      <c r="C59" s="199"/>
      <c r="D59" s="192"/>
      <c r="E59" s="16" t="s">
        <v>8</v>
      </c>
      <c r="F59" s="18">
        <v>1500</v>
      </c>
      <c r="G59" s="183"/>
      <c r="H59" s="192"/>
      <c r="I59" s="16"/>
    </row>
    <row r="60" spans="2:9" ht="15" thickBot="1" x14ac:dyDescent="0.35">
      <c r="B60" s="192"/>
      <c r="C60" s="199"/>
      <c r="D60" s="192"/>
      <c r="E60" s="16" t="s">
        <v>13</v>
      </c>
      <c r="F60" s="18">
        <v>1000</v>
      </c>
      <c r="G60" s="183"/>
      <c r="H60" s="192"/>
      <c r="I60" s="16"/>
    </row>
    <row r="61" spans="2:9" ht="15" thickBot="1" x14ac:dyDescent="0.35">
      <c r="B61" s="192"/>
      <c r="C61" s="199"/>
      <c r="D61" s="192"/>
      <c r="E61" s="16" t="s">
        <v>9</v>
      </c>
      <c r="F61" s="18">
        <v>150</v>
      </c>
      <c r="G61" s="183"/>
      <c r="H61" s="192"/>
      <c r="I61" s="16"/>
    </row>
    <row r="62" spans="2:9" ht="15" thickBot="1" x14ac:dyDescent="0.35">
      <c r="B62" s="192"/>
      <c r="C62" s="199"/>
      <c r="D62" s="192"/>
      <c r="E62" s="16" t="s">
        <v>10</v>
      </c>
      <c r="F62" s="18">
        <v>3000</v>
      </c>
      <c r="G62" s="183"/>
      <c r="H62" s="192"/>
      <c r="I62" s="16"/>
    </row>
    <row r="63" spans="2:9" ht="15" thickBot="1" x14ac:dyDescent="0.35">
      <c r="B63" s="193"/>
      <c r="C63" s="200"/>
      <c r="D63" s="193"/>
      <c r="E63" s="16" t="s">
        <v>11</v>
      </c>
      <c r="F63" s="17">
        <v>0</v>
      </c>
      <c r="G63" s="184"/>
      <c r="H63" s="193"/>
      <c r="I63" s="16"/>
    </row>
    <row r="64" spans="2:9" ht="15" thickBot="1" x14ac:dyDescent="0.35">
      <c r="B64" s="191" t="s">
        <v>135</v>
      </c>
      <c r="C64" s="198" t="s">
        <v>29</v>
      </c>
      <c r="D64" s="191" t="s">
        <v>110</v>
      </c>
      <c r="E64" s="16" t="s">
        <v>6</v>
      </c>
      <c r="F64" s="18">
        <v>8000</v>
      </c>
      <c r="G64" s="182">
        <f>(F64+F65+F66+F67+F68+F69+F70)</f>
        <v>13000</v>
      </c>
      <c r="H64" s="191"/>
      <c r="I64" s="16"/>
    </row>
    <row r="65" spans="2:9" ht="16.5" customHeight="1" thickBot="1" x14ac:dyDescent="0.35">
      <c r="B65" s="192"/>
      <c r="C65" s="199"/>
      <c r="D65" s="192"/>
      <c r="E65" s="19" t="s">
        <v>7</v>
      </c>
      <c r="F65" s="17">
        <v>500</v>
      </c>
      <c r="G65" s="183"/>
      <c r="H65" s="192"/>
      <c r="I65" s="16"/>
    </row>
    <row r="66" spans="2:9" ht="15" customHeight="1" thickBot="1" x14ac:dyDescent="0.35">
      <c r="B66" s="192"/>
      <c r="C66" s="199"/>
      <c r="D66" s="192"/>
      <c r="E66" s="16" t="s">
        <v>8</v>
      </c>
      <c r="F66" s="18">
        <v>1000</v>
      </c>
      <c r="G66" s="183"/>
      <c r="H66" s="192"/>
      <c r="I66" s="16"/>
    </row>
    <row r="67" spans="2:9" ht="15" thickBot="1" x14ac:dyDescent="0.35">
      <c r="B67" s="192"/>
      <c r="C67" s="199"/>
      <c r="D67" s="192"/>
      <c r="E67" s="16" t="s">
        <v>13</v>
      </c>
      <c r="F67" s="18">
        <v>1000</v>
      </c>
      <c r="G67" s="183"/>
      <c r="H67" s="192"/>
      <c r="I67" s="16"/>
    </row>
    <row r="68" spans="2:9" ht="15" thickBot="1" x14ac:dyDescent="0.35">
      <c r="B68" s="192"/>
      <c r="C68" s="199"/>
      <c r="D68" s="192"/>
      <c r="E68" s="16" t="s">
        <v>9</v>
      </c>
      <c r="F68" s="18">
        <v>500</v>
      </c>
      <c r="G68" s="183"/>
      <c r="H68" s="192"/>
      <c r="I68" s="16"/>
    </row>
    <row r="69" spans="2:9" ht="15" thickBot="1" x14ac:dyDescent="0.35">
      <c r="B69" s="192"/>
      <c r="C69" s="199"/>
      <c r="D69" s="192"/>
      <c r="E69" s="16" t="s">
        <v>10</v>
      </c>
      <c r="F69" s="18">
        <v>1000</v>
      </c>
      <c r="G69" s="183"/>
      <c r="H69" s="192"/>
      <c r="I69" s="16"/>
    </row>
    <row r="70" spans="2:9" ht="15" thickBot="1" x14ac:dyDescent="0.35">
      <c r="B70" s="193"/>
      <c r="C70" s="200"/>
      <c r="D70" s="193"/>
      <c r="E70" s="16" t="s">
        <v>11</v>
      </c>
      <c r="F70" s="17">
        <v>1000</v>
      </c>
      <c r="G70" s="184"/>
      <c r="H70" s="193"/>
      <c r="I70" s="16"/>
    </row>
    <row r="71" spans="2:9" ht="15" thickBot="1" x14ac:dyDescent="0.35">
      <c r="B71" s="191" t="s">
        <v>136</v>
      </c>
      <c r="C71" s="198" t="s">
        <v>30</v>
      </c>
      <c r="D71" s="191" t="s">
        <v>110</v>
      </c>
      <c r="E71" s="16" t="s">
        <v>6</v>
      </c>
      <c r="F71" s="18">
        <v>10000</v>
      </c>
      <c r="G71" s="182">
        <f>(F71+F72+F73+F74+F75+F76+F77)</f>
        <v>27700</v>
      </c>
      <c r="H71" s="191" t="s">
        <v>209</v>
      </c>
      <c r="I71" s="16"/>
    </row>
    <row r="72" spans="2:9" ht="15" customHeight="1" thickBot="1" x14ac:dyDescent="0.35">
      <c r="B72" s="192"/>
      <c r="C72" s="199"/>
      <c r="D72" s="192"/>
      <c r="E72" s="19" t="s">
        <v>7</v>
      </c>
      <c r="F72" s="18">
        <v>3500</v>
      </c>
      <c r="G72" s="183"/>
      <c r="H72" s="210"/>
      <c r="I72" s="71"/>
    </row>
    <row r="73" spans="2:9" ht="15" customHeight="1" thickBot="1" x14ac:dyDescent="0.35">
      <c r="B73" s="192"/>
      <c r="C73" s="199"/>
      <c r="D73" s="192"/>
      <c r="E73" s="16" t="s">
        <v>8</v>
      </c>
      <c r="F73" s="18">
        <v>2700</v>
      </c>
      <c r="G73" s="183"/>
      <c r="H73" s="210"/>
      <c r="I73" s="16"/>
    </row>
    <row r="74" spans="2:9" ht="15" thickBot="1" x14ac:dyDescent="0.35">
      <c r="B74" s="192"/>
      <c r="C74" s="199"/>
      <c r="D74" s="192"/>
      <c r="E74" s="16" t="s">
        <v>13</v>
      </c>
      <c r="F74" s="18">
        <v>3000</v>
      </c>
      <c r="G74" s="183"/>
      <c r="H74" s="210"/>
      <c r="I74" s="16"/>
    </row>
    <row r="75" spans="2:9" ht="15" thickBot="1" x14ac:dyDescent="0.35">
      <c r="B75" s="192"/>
      <c r="C75" s="199"/>
      <c r="D75" s="192"/>
      <c r="E75" s="16" t="s">
        <v>9</v>
      </c>
      <c r="F75" s="18">
        <v>2500</v>
      </c>
      <c r="G75" s="183"/>
      <c r="H75" s="210"/>
      <c r="I75" s="16"/>
    </row>
    <row r="76" spans="2:9" ht="15" thickBot="1" x14ac:dyDescent="0.35">
      <c r="B76" s="192"/>
      <c r="C76" s="199"/>
      <c r="D76" s="192"/>
      <c r="E76" s="16" t="s">
        <v>10</v>
      </c>
      <c r="F76" s="18">
        <v>3000</v>
      </c>
      <c r="G76" s="183"/>
      <c r="H76" s="210"/>
      <c r="I76" s="16"/>
    </row>
    <row r="77" spans="2:9" ht="15" thickBot="1" x14ac:dyDescent="0.35">
      <c r="B77" s="193"/>
      <c r="C77" s="200"/>
      <c r="D77" s="193"/>
      <c r="E77" s="16" t="s">
        <v>11</v>
      </c>
      <c r="F77" s="18">
        <v>3000</v>
      </c>
      <c r="G77" s="184"/>
      <c r="H77" s="211"/>
      <c r="I77" s="16"/>
    </row>
    <row r="78" spans="2:9" ht="15" thickBot="1" x14ac:dyDescent="0.35">
      <c r="B78" s="191" t="s">
        <v>137</v>
      </c>
      <c r="C78" s="198" t="s">
        <v>31</v>
      </c>
      <c r="D78" s="191" t="s">
        <v>110</v>
      </c>
      <c r="E78" s="16" t="s">
        <v>6</v>
      </c>
      <c r="F78" s="18">
        <v>10000</v>
      </c>
      <c r="G78" s="182">
        <f t="shared" ref="G78" si="4">(F78+F79+F80+F81+F82+F83+F84)</f>
        <v>28000</v>
      </c>
      <c r="H78" s="191"/>
      <c r="I78" s="16"/>
    </row>
    <row r="79" spans="2:9" ht="17.25" customHeight="1" thickBot="1" x14ac:dyDescent="0.35">
      <c r="B79" s="192"/>
      <c r="C79" s="199"/>
      <c r="D79" s="192"/>
      <c r="E79" s="19" t="s">
        <v>7</v>
      </c>
      <c r="F79" s="18">
        <v>4000</v>
      </c>
      <c r="G79" s="183"/>
      <c r="H79" s="192"/>
      <c r="I79" s="75"/>
    </row>
    <row r="80" spans="2:9" ht="15" customHeight="1" thickBot="1" x14ac:dyDescent="0.35">
      <c r="B80" s="192"/>
      <c r="C80" s="199"/>
      <c r="D80" s="192"/>
      <c r="E80" s="16" t="s">
        <v>8</v>
      </c>
      <c r="F80" s="18">
        <v>2000</v>
      </c>
      <c r="G80" s="183"/>
      <c r="H80" s="192"/>
      <c r="I80" s="16"/>
    </row>
    <row r="81" spans="2:9" ht="15" thickBot="1" x14ac:dyDescent="0.35">
      <c r="B81" s="192"/>
      <c r="C81" s="199"/>
      <c r="D81" s="192"/>
      <c r="E81" s="16" t="s">
        <v>13</v>
      </c>
      <c r="F81" s="18">
        <v>7000</v>
      </c>
      <c r="G81" s="183"/>
      <c r="H81" s="192"/>
      <c r="I81" s="16"/>
    </row>
    <row r="82" spans="2:9" ht="15" thickBot="1" x14ac:dyDescent="0.35">
      <c r="B82" s="192"/>
      <c r="C82" s="199"/>
      <c r="D82" s="192"/>
      <c r="E82" s="16" t="s">
        <v>9</v>
      </c>
      <c r="F82" s="18">
        <v>1500</v>
      </c>
      <c r="G82" s="183"/>
      <c r="H82" s="192"/>
      <c r="I82" s="16"/>
    </row>
    <row r="83" spans="2:9" ht="15" thickBot="1" x14ac:dyDescent="0.35">
      <c r="B83" s="192"/>
      <c r="C83" s="199"/>
      <c r="D83" s="192"/>
      <c r="E83" s="16" t="s">
        <v>10</v>
      </c>
      <c r="F83" s="18">
        <v>3000</v>
      </c>
      <c r="G83" s="183"/>
      <c r="H83" s="192"/>
      <c r="I83" s="16"/>
    </row>
    <row r="84" spans="2:9" ht="15" thickBot="1" x14ac:dyDescent="0.35">
      <c r="B84" s="193"/>
      <c r="C84" s="200"/>
      <c r="D84" s="193"/>
      <c r="E84" s="16" t="s">
        <v>11</v>
      </c>
      <c r="F84" s="17">
        <v>500</v>
      </c>
      <c r="G84" s="184"/>
      <c r="H84" s="193"/>
      <c r="I84" s="16"/>
    </row>
    <row r="85" spans="2:9" ht="15" thickBot="1" x14ac:dyDescent="0.35">
      <c r="B85" s="191" t="s">
        <v>138</v>
      </c>
      <c r="C85" s="198" t="s">
        <v>210</v>
      </c>
      <c r="D85" s="191" t="s">
        <v>110</v>
      </c>
      <c r="E85" s="16" t="s">
        <v>6</v>
      </c>
      <c r="F85" s="18">
        <v>5000</v>
      </c>
      <c r="G85" s="182">
        <f>(F85+F86+F87+F88+F89+F90+F91)</f>
        <v>36000</v>
      </c>
      <c r="H85" s="191"/>
      <c r="I85" s="16"/>
    </row>
    <row r="86" spans="2:9" ht="14.25" customHeight="1" thickBot="1" x14ac:dyDescent="0.35">
      <c r="B86" s="192"/>
      <c r="C86" s="199"/>
      <c r="D86" s="192"/>
      <c r="E86" s="19" t="s">
        <v>7</v>
      </c>
      <c r="F86" s="18">
        <v>1000</v>
      </c>
      <c r="G86" s="183"/>
      <c r="H86" s="192"/>
      <c r="I86" s="71"/>
    </row>
    <row r="87" spans="2:9" ht="15" customHeight="1" thickBot="1" x14ac:dyDescent="0.35">
      <c r="B87" s="192"/>
      <c r="C87" s="199"/>
      <c r="D87" s="192"/>
      <c r="E87" s="16" t="s">
        <v>8</v>
      </c>
      <c r="F87" s="18">
        <v>15000</v>
      </c>
      <c r="G87" s="183"/>
      <c r="H87" s="192"/>
      <c r="I87" s="16"/>
    </row>
    <row r="88" spans="2:9" ht="15" thickBot="1" x14ac:dyDescent="0.35">
      <c r="B88" s="192"/>
      <c r="C88" s="199"/>
      <c r="D88" s="192"/>
      <c r="E88" s="16" t="s">
        <v>13</v>
      </c>
      <c r="F88" s="18">
        <v>2000</v>
      </c>
      <c r="G88" s="183"/>
      <c r="H88" s="192"/>
      <c r="I88" s="16"/>
    </row>
    <row r="89" spans="2:9" ht="15" thickBot="1" x14ac:dyDescent="0.35">
      <c r="B89" s="192"/>
      <c r="C89" s="199"/>
      <c r="D89" s="192"/>
      <c r="E89" s="16" t="s">
        <v>9</v>
      </c>
      <c r="F89" s="18">
        <v>3000</v>
      </c>
      <c r="G89" s="183"/>
      <c r="H89" s="192"/>
      <c r="I89" s="16"/>
    </row>
    <row r="90" spans="2:9" ht="15" thickBot="1" x14ac:dyDescent="0.35">
      <c r="B90" s="192"/>
      <c r="C90" s="199"/>
      <c r="D90" s="192"/>
      <c r="E90" s="16" t="s">
        <v>10</v>
      </c>
      <c r="F90" s="18">
        <v>10000</v>
      </c>
      <c r="G90" s="183"/>
      <c r="H90" s="192"/>
      <c r="I90" s="71"/>
    </row>
    <row r="91" spans="2:9" ht="15" thickBot="1" x14ac:dyDescent="0.35">
      <c r="B91" s="193"/>
      <c r="C91" s="200"/>
      <c r="D91" s="193"/>
      <c r="E91" s="16" t="s">
        <v>11</v>
      </c>
      <c r="F91" s="17">
        <v>0</v>
      </c>
      <c r="G91" s="184"/>
      <c r="H91" s="193"/>
      <c r="I91" s="16"/>
    </row>
    <row r="92" spans="2:9" ht="15" thickBot="1" x14ac:dyDescent="0.35">
      <c r="B92" s="191" t="s">
        <v>139</v>
      </c>
      <c r="C92" s="198" t="s">
        <v>32</v>
      </c>
      <c r="D92" s="191" t="s">
        <v>110</v>
      </c>
      <c r="E92" s="16" t="s">
        <v>6</v>
      </c>
      <c r="F92" s="18">
        <v>5000</v>
      </c>
      <c r="G92" s="182">
        <f t="shared" ref="G92" si="5">(F92+F93+F94+F95+F96+F97+F98)</f>
        <v>17000</v>
      </c>
      <c r="H92" s="191"/>
      <c r="I92" s="16"/>
    </row>
    <row r="93" spans="2:9" ht="13.5" customHeight="1" thickBot="1" x14ac:dyDescent="0.35">
      <c r="B93" s="192"/>
      <c r="C93" s="199"/>
      <c r="D93" s="192"/>
      <c r="E93" s="19" t="s">
        <v>7</v>
      </c>
      <c r="F93" s="18">
        <v>2000</v>
      </c>
      <c r="G93" s="183"/>
      <c r="H93" s="192"/>
      <c r="I93" s="16"/>
    </row>
    <row r="94" spans="2:9" ht="13.5" customHeight="1" thickBot="1" x14ac:dyDescent="0.35">
      <c r="B94" s="192"/>
      <c r="C94" s="199"/>
      <c r="D94" s="192"/>
      <c r="E94" s="16" t="s">
        <v>8</v>
      </c>
      <c r="F94" s="18">
        <v>7000</v>
      </c>
      <c r="G94" s="183"/>
      <c r="H94" s="192"/>
      <c r="I94" s="16"/>
    </row>
    <row r="95" spans="2:9" ht="13.5" customHeight="1" thickBot="1" x14ac:dyDescent="0.35">
      <c r="B95" s="192"/>
      <c r="C95" s="199"/>
      <c r="D95" s="192"/>
      <c r="E95" s="16" t="s">
        <v>13</v>
      </c>
      <c r="F95" s="18">
        <v>500</v>
      </c>
      <c r="G95" s="183"/>
      <c r="H95" s="192"/>
      <c r="I95" s="16"/>
    </row>
    <row r="96" spans="2:9" ht="13.5" customHeight="1" thickBot="1" x14ac:dyDescent="0.35">
      <c r="B96" s="192"/>
      <c r="C96" s="199"/>
      <c r="D96" s="192"/>
      <c r="E96" s="16" t="s">
        <v>9</v>
      </c>
      <c r="F96" s="18">
        <v>1000</v>
      </c>
      <c r="G96" s="183"/>
      <c r="H96" s="192"/>
      <c r="I96" s="16"/>
    </row>
    <row r="97" spans="2:9" ht="13.5" customHeight="1" thickBot="1" x14ac:dyDescent="0.35">
      <c r="B97" s="192"/>
      <c r="C97" s="199"/>
      <c r="D97" s="192"/>
      <c r="E97" s="16" t="s">
        <v>10</v>
      </c>
      <c r="F97" s="18">
        <v>1000</v>
      </c>
      <c r="G97" s="183"/>
      <c r="H97" s="192"/>
      <c r="I97" s="16"/>
    </row>
    <row r="98" spans="2:9" ht="13.5" customHeight="1" thickBot="1" x14ac:dyDescent="0.35">
      <c r="B98" s="193"/>
      <c r="C98" s="200"/>
      <c r="D98" s="193"/>
      <c r="E98" s="16" t="s">
        <v>11</v>
      </c>
      <c r="F98" s="17">
        <v>500</v>
      </c>
      <c r="G98" s="184"/>
      <c r="H98" s="193"/>
      <c r="I98" s="16"/>
    </row>
    <row r="99" spans="2:9" ht="13.5" customHeight="1" thickBot="1" x14ac:dyDescent="0.35">
      <c r="B99" s="175" t="s">
        <v>140</v>
      </c>
      <c r="C99" s="179" t="s">
        <v>33</v>
      </c>
      <c r="D99" s="191" t="s">
        <v>211</v>
      </c>
      <c r="E99" s="3" t="s">
        <v>6</v>
      </c>
      <c r="F99" s="6">
        <v>0</v>
      </c>
      <c r="G99" s="182">
        <f t="shared" ref="G99" si="6">(F99+F100+F101+F102+F103+F104+F105)</f>
        <v>57000</v>
      </c>
      <c r="H99" s="175"/>
      <c r="I99" s="3"/>
    </row>
    <row r="100" spans="2:9" ht="15" thickBot="1" x14ac:dyDescent="0.35">
      <c r="B100" s="170"/>
      <c r="C100" s="180"/>
      <c r="D100" s="192"/>
      <c r="E100" s="7" t="s">
        <v>7</v>
      </c>
      <c r="F100" s="6">
        <v>25000</v>
      </c>
      <c r="G100" s="183"/>
      <c r="H100" s="170"/>
      <c r="I100" s="71"/>
    </row>
    <row r="101" spans="2:9" ht="15" customHeight="1" thickBot="1" x14ac:dyDescent="0.35">
      <c r="B101" s="170"/>
      <c r="C101" s="180"/>
      <c r="D101" s="192"/>
      <c r="E101" s="3" t="s">
        <v>8</v>
      </c>
      <c r="F101" s="6">
        <v>5000</v>
      </c>
      <c r="G101" s="183"/>
      <c r="H101" s="170"/>
      <c r="I101" s="3"/>
    </row>
    <row r="102" spans="2:9" ht="15" thickBot="1" x14ac:dyDescent="0.35">
      <c r="B102" s="170"/>
      <c r="C102" s="180"/>
      <c r="D102" s="192"/>
      <c r="E102" s="3" t="s">
        <v>13</v>
      </c>
      <c r="F102" s="6">
        <v>10000</v>
      </c>
      <c r="G102" s="183"/>
      <c r="H102" s="170"/>
      <c r="I102" s="3"/>
    </row>
    <row r="103" spans="2:9" ht="15" thickBot="1" x14ac:dyDescent="0.35">
      <c r="B103" s="170"/>
      <c r="C103" s="180"/>
      <c r="D103" s="192"/>
      <c r="E103" s="3" t="s">
        <v>9</v>
      </c>
      <c r="F103" s="2">
        <v>2000</v>
      </c>
      <c r="G103" s="183"/>
      <c r="H103" s="170"/>
      <c r="I103" s="3"/>
    </row>
    <row r="104" spans="2:9" ht="15" thickBot="1" x14ac:dyDescent="0.35">
      <c r="B104" s="170"/>
      <c r="C104" s="180"/>
      <c r="D104" s="192"/>
      <c r="E104" s="3" t="s">
        <v>10</v>
      </c>
      <c r="F104" s="6">
        <v>5000</v>
      </c>
      <c r="G104" s="183"/>
      <c r="H104" s="170"/>
      <c r="I104" s="3"/>
    </row>
    <row r="105" spans="2:9" ht="15" thickBot="1" x14ac:dyDescent="0.35">
      <c r="B105" s="171"/>
      <c r="C105" s="181"/>
      <c r="D105" s="193"/>
      <c r="E105" s="3" t="s">
        <v>11</v>
      </c>
      <c r="F105" s="2">
        <v>10000</v>
      </c>
      <c r="G105" s="184"/>
      <c r="H105" s="171"/>
      <c r="I105" s="3"/>
    </row>
    <row r="106" spans="2:9" ht="15" thickBot="1" x14ac:dyDescent="0.35">
      <c r="B106" s="175" t="s">
        <v>141</v>
      </c>
      <c r="C106" s="179" t="s">
        <v>34</v>
      </c>
      <c r="D106" s="191" t="s">
        <v>110</v>
      </c>
      <c r="E106" s="3" t="s">
        <v>6</v>
      </c>
      <c r="F106" s="6">
        <v>0</v>
      </c>
      <c r="G106" s="182">
        <f t="shared" ref="G106" si="7">(F106+F107+F108+F109+F110+F111+F112)</f>
        <v>15000</v>
      </c>
      <c r="H106" s="175"/>
      <c r="I106" s="3"/>
    </row>
    <row r="107" spans="2:9" ht="15" thickBot="1" x14ac:dyDescent="0.35">
      <c r="B107" s="170"/>
      <c r="C107" s="180"/>
      <c r="D107" s="192"/>
      <c r="E107" s="7" t="s">
        <v>7</v>
      </c>
      <c r="F107" s="6">
        <v>1000</v>
      </c>
      <c r="G107" s="183"/>
      <c r="H107" s="170"/>
      <c r="I107" s="72"/>
    </row>
    <row r="108" spans="2:9" ht="15" customHeight="1" thickBot="1" x14ac:dyDescent="0.35">
      <c r="B108" s="170"/>
      <c r="C108" s="180"/>
      <c r="D108" s="192"/>
      <c r="E108" s="3" t="s">
        <v>8</v>
      </c>
      <c r="F108" s="6">
        <v>5000</v>
      </c>
      <c r="G108" s="183"/>
      <c r="H108" s="170"/>
      <c r="I108" s="3"/>
    </row>
    <row r="109" spans="2:9" ht="15" thickBot="1" x14ac:dyDescent="0.35">
      <c r="B109" s="170"/>
      <c r="C109" s="180"/>
      <c r="D109" s="192"/>
      <c r="E109" s="3" t="s">
        <v>13</v>
      </c>
      <c r="F109" s="6">
        <v>3000</v>
      </c>
      <c r="G109" s="183"/>
      <c r="H109" s="170"/>
      <c r="I109" s="3"/>
    </row>
    <row r="110" spans="2:9" ht="15" thickBot="1" x14ac:dyDescent="0.35">
      <c r="B110" s="170"/>
      <c r="C110" s="180"/>
      <c r="D110" s="192"/>
      <c r="E110" s="3" t="s">
        <v>9</v>
      </c>
      <c r="F110" s="6">
        <v>2000</v>
      </c>
      <c r="G110" s="183"/>
      <c r="H110" s="170"/>
      <c r="I110" s="3"/>
    </row>
    <row r="111" spans="2:9" ht="15" thickBot="1" x14ac:dyDescent="0.35">
      <c r="B111" s="170"/>
      <c r="C111" s="180"/>
      <c r="D111" s="192"/>
      <c r="E111" s="3" t="s">
        <v>10</v>
      </c>
      <c r="F111" s="6">
        <v>2000</v>
      </c>
      <c r="G111" s="183"/>
      <c r="H111" s="170"/>
      <c r="I111" s="72"/>
    </row>
    <row r="112" spans="2:9" ht="15" thickBot="1" x14ac:dyDescent="0.35">
      <c r="B112" s="171"/>
      <c r="C112" s="181"/>
      <c r="D112" s="193"/>
      <c r="E112" s="3" t="s">
        <v>11</v>
      </c>
      <c r="F112" s="6">
        <v>2000</v>
      </c>
      <c r="G112" s="184"/>
      <c r="H112" s="171"/>
      <c r="I112" s="3"/>
    </row>
    <row r="113" spans="2:9" ht="15" thickBot="1" x14ac:dyDescent="0.35">
      <c r="B113" s="213" t="s">
        <v>142</v>
      </c>
      <c r="C113" s="179" t="s">
        <v>35</v>
      </c>
      <c r="D113" s="191" t="s">
        <v>212</v>
      </c>
      <c r="E113" s="3" t="s">
        <v>6</v>
      </c>
      <c r="F113" s="6">
        <v>0</v>
      </c>
      <c r="G113" s="182">
        <f t="shared" ref="G113:G134" si="8">(F113+F114+F115+F116+F117+F118+F119)</f>
        <v>67000</v>
      </c>
      <c r="H113" s="175"/>
      <c r="I113" s="3"/>
    </row>
    <row r="114" spans="2:9" ht="15" thickBot="1" x14ac:dyDescent="0.35">
      <c r="B114" s="170"/>
      <c r="C114" s="180"/>
      <c r="D114" s="192"/>
      <c r="E114" s="7" t="s">
        <v>7</v>
      </c>
      <c r="F114" s="6">
        <v>2000</v>
      </c>
      <c r="G114" s="183"/>
      <c r="H114" s="170"/>
      <c r="I114" s="3"/>
    </row>
    <row r="115" spans="2:9" ht="15" thickBot="1" x14ac:dyDescent="0.35">
      <c r="B115" s="170"/>
      <c r="C115" s="180"/>
      <c r="D115" s="192"/>
      <c r="E115" s="3" t="s">
        <v>8</v>
      </c>
      <c r="F115" s="6">
        <v>10000</v>
      </c>
      <c r="G115" s="183"/>
      <c r="H115" s="170"/>
      <c r="I115" s="3"/>
    </row>
    <row r="116" spans="2:9" ht="15" thickBot="1" x14ac:dyDescent="0.35">
      <c r="B116" s="170"/>
      <c r="C116" s="180"/>
      <c r="D116" s="192"/>
      <c r="E116" s="3" t="s">
        <v>13</v>
      </c>
      <c r="F116" s="6">
        <v>0</v>
      </c>
      <c r="G116" s="183"/>
      <c r="H116" s="170"/>
      <c r="I116" s="3"/>
    </row>
    <row r="117" spans="2:9" ht="15" thickBot="1" x14ac:dyDescent="0.35">
      <c r="B117" s="170"/>
      <c r="C117" s="180"/>
      <c r="D117" s="192"/>
      <c r="E117" s="3" t="s">
        <v>9</v>
      </c>
      <c r="F117" s="6">
        <v>5000</v>
      </c>
      <c r="G117" s="183"/>
      <c r="H117" s="170"/>
      <c r="I117" s="77"/>
    </row>
    <row r="118" spans="2:9" ht="15" thickBot="1" x14ac:dyDescent="0.35">
      <c r="B118" s="170"/>
      <c r="C118" s="180"/>
      <c r="D118" s="192"/>
      <c r="E118" s="3" t="s">
        <v>10</v>
      </c>
      <c r="F118" s="2">
        <v>0</v>
      </c>
      <c r="G118" s="183"/>
      <c r="H118" s="170"/>
      <c r="I118" s="3"/>
    </row>
    <row r="119" spans="2:9" ht="15" thickBot="1" x14ac:dyDescent="0.35">
      <c r="B119" s="171"/>
      <c r="C119" s="181"/>
      <c r="D119" s="193"/>
      <c r="E119" s="3" t="s">
        <v>11</v>
      </c>
      <c r="F119" s="6">
        <v>50000</v>
      </c>
      <c r="G119" s="184"/>
      <c r="H119" s="171"/>
      <c r="I119" s="3"/>
    </row>
    <row r="120" spans="2:9" ht="15" thickBot="1" x14ac:dyDescent="0.35">
      <c r="B120" s="175" t="s">
        <v>143</v>
      </c>
      <c r="C120" s="179" t="s">
        <v>36</v>
      </c>
      <c r="D120" s="191" t="s">
        <v>110</v>
      </c>
      <c r="E120" s="3" t="s">
        <v>6</v>
      </c>
      <c r="F120" s="6">
        <v>3000</v>
      </c>
      <c r="G120" s="182">
        <f t="shared" si="8"/>
        <v>31000</v>
      </c>
      <c r="H120" s="175"/>
      <c r="I120" s="3"/>
    </row>
    <row r="121" spans="2:9" ht="15" thickBot="1" x14ac:dyDescent="0.35">
      <c r="B121" s="170"/>
      <c r="C121" s="180"/>
      <c r="D121" s="192"/>
      <c r="E121" s="7" t="s">
        <v>7</v>
      </c>
      <c r="F121" s="2">
        <v>0</v>
      </c>
      <c r="G121" s="183"/>
      <c r="H121" s="170"/>
      <c r="I121" s="3"/>
    </row>
    <row r="122" spans="2:9" ht="15" thickBot="1" x14ac:dyDescent="0.35">
      <c r="B122" s="170"/>
      <c r="C122" s="180"/>
      <c r="D122" s="192"/>
      <c r="E122" s="3" t="s">
        <v>8</v>
      </c>
      <c r="F122" s="6">
        <v>1000</v>
      </c>
      <c r="G122" s="183"/>
      <c r="H122" s="170"/>
      <c r="I122" s="3"/>
    </row>
    <row r="123" spans="2:9" ht="15" thickBot="1" x14ac:dyDescent="0.35">
      <c r="B123" s="170"/>
      <c r="C123" s="180"/>
      <c r="D123" s="192"/>
      <c r="E123" s="3" t="s">
        <v>13</v>
      </c>
      <c r="F123" s="6">
        <v>2000</v>
      </c>
      <c r="G123" s="183"/>
      <c r="H123" s="170"/>
      <c r="I123" s="3"/>
    </row>
    <row r="124" spans="2:9" ht="15" thickBot="1" x14ac:dyDescent="0.35">
      <c r="B124" s="170"/>
      <c r="C124" s="180"/>
      <c r="D124" s="192"/>
      <c r="E124" s="3" t="s">
        <v>9</v>
      </c>
      <c r="F124" s="6">
        <v>8000</v>
      </c>
      <c r="G124" s="183"/>
      <c r="H124" s="170"/>
      <c r="I124" s="3"/>
    </row>
    <row r="125" spans="2:9" ht="15" thickBot="1" x14ac:dyDescent="0.35">
      <c r="B125" s="170"/>
      <c r="C125" s="180"/>
      <c r="D125" s="192"/>
      <c r="E125" s="3" t="s">
        <v>10</v>
      </c>
      <c r="F125" s="6">
        <v>7000</v>
      </c>
      <c r="G125" s="183"/>
      <c r="H125" s="170"/>
      <c r="I125" s="71"/>
    </row>
    <row r="126" spans="2:9" ht="15" thickBot="1" x14ac:dyDescent="0.35">
      <c r="B126" s="171"/>
      <c r="C126" s="181"/>
      <c r="D126" s="193"/>
      <c r="E126" s="3" t="s">
        <v>11</v>
      </c>
      <c r="F126" s="18">
        <v>10000</v>
      </c>
      <c r="G126" s="184"/>
      <c r="H126" s="171"/>
      <c r="I126" s="3"/>
    </row>
    <row r="127" spans="2:9" ht="15" thickBot="1" x14ac:dyDescent="0.35">
      <c r="B127" s="213" t="s">
        <v>144</v>
      </c>
      <c r="C127" s="179" t="s">
        <v>213</v>
      </c>
      <c r="D127" s="191" t="s">
        <v>110</v>
      </c>
      <c r="E127" s="3" t="s">
        <v>6</v>
      </c>
      <c r="F127" s="6">
        <v>5000</v>
      </c>
      <c r="G127" s="182">
        <f t="shared" si="8"/>
        <v>46000</v>
      </c>
      <c r="H127" s="175"/>
      <c r="I127" s="3"/>
    </row>
    <row r="128" spans="2:9" ht="15" thickBot="1" x14ac:dyDescent="0.35">
      <c r="B128" s="170"/>
      <c r="C128" s="180"/>
      <c r="D128" s="192"/>
      <c r="E128" s="7" t="s">
        <v>7</v>
      </c>
      <c r="F128" s="2">
        <v>0</v>
      </c>
      <c r="G128" s="183"/>
      <c r="H128" s="170"/>
      <c r="I128" s="3"/>
    </row>
    <row r="129" spans="2:10" ht="15" thickBot="1" x14ac:dyDescent="0.35">
      <c r="B129" s="170"/>
      <c r="C129" s="180"/>
      <c r="D129" s="192"/>
      <c r="E129" s="3" t="s">
        <v>8</v>
      </c>
      <c r="F129" s="6">
        <v>10000</v>
      </c>
      <c r="G129" s="183"/>
      <c r="H129" s="170"/>
      <c r="I129" s="3"/>
    </row>
    <row r="130" spans="2:10" ht="15" thickBot="1" x14ac:dyDescent="0.35">
      <c r="B130" s="170"/>
      <c r="C130" s="180"/>
      <c r="D130" s="192"/>
      <c r="E130" s="3" t="s">
        <v>13</v>
      </c>
      <c r="F130" s="6">
        <v>10000</v>
      </c>
      <c r="G130" s="183"/>
      <c r="H130" s="170"/>
      <c r="I130" s="3"/>
    </row>
    <row r="131" spans="2:10" ht="15" thickBot="1" x14ac:dyDescent="0.35">
      <c r="B131" s="170"/>
      <c r="C131" s="180"/>
      <c r="D131" s="192"/>
      <c r="E131" s="3" t="s">
        <v>9</v>
      </c>
      <c r="F131" s="6">
        <v>2500</v>
      </c>
      <c r="G131" s="183"/>
      <c r="H131" s="170"/>
      <c r="I131" s="3"/>
    </row>
    <row r="132" spans="2:10" ht="15" thickBot="1" x14ac:dyDescent="0.35">
      <c r="B132" s="170"/>
      <c r="C132" s="180"/>
      <c r="D132" s="192"/>
      <c r="E132" s="3" t="s">
        <v>10</v>
      </c>
      <c r="F132" s="6">
        <v>8500</v>
      </c>
      <c r="G132" s="183"/>
      <c r="H132" s="170"/>
      <c r="I132" s="71"/>
    </row>
    <row r="133" spans="2:10" ht="15" thickBot="1" x14ac:dyDescent="0.35">
      <c r="B133" s="171"/>
      <c r="C133" s="181"/>
      <c r="D133" s="193"/>
      <c r="E133" s="3" t="s">
        <v>11</v>
      </c>
      <c r="F133" s="6">
        <v>10000</v>
      </c>
      <c r="G133" s="184"/>
      <c r="H133" s="171"/>
      <c r="I133" s="3"/>
    </row>
    <row r="134" spans="2:10" ht="15" thickBot="1" x14ac:dyDescent="0.35">
      <c r="B134" s="175" t="s">
        <v>63</v>
      </c>
      <c r="C134" s="179" t="s">
        <v>214</v>
      </c>
      <c r="D134" s="191" t="s">
        <v>153</v>
      </c>
      <c r="E134" s="3" t="s">
        <v>6</v>
      </c>
      <c r="F134" s="6">
        <v>1500</v>
      </c>
      <c r="G134" s="182">
        <f t="shared" si="8"/>
        <v>46000</v>
      </c>
      <c r="H134" s="175"/>
      <c r="I134" s="3"/>
    </row>
    <row r="135" spans="2:10" ht="15" thickBot="1" x14ac:dyDescent="0.35">
      <c r="B135" s="170"/>
      <c r="C135" s="180"/>
      <c r="D135" s="192"/>
      <c r="E135" s="7" t="s">
        <v>7</v>
      </c>
      <c r="F135" s="139">
        <v>13000</v>
      </c>
      <c r="G135" s="183"/>
      <c r="H135" s="170"/>
      <c r="I135" s="16" t="s">
        <v>245</v>
      </c>
    </row>
    <row r="136" spans="2:10" ht="15" thickBot="1" x14ac:dyDescent="0.35">
      <c r="B136" s="170"/>
      <c r="C136" s="180"/>
      <c r="D136" s="192"/>
      <c r="E136" s="3" t="s">
        <v>8</v>
      </c>
      <c r="F136" s="6">
        <v>5000</v>
      </c>
      <c r="G136" s="183"/>
      <c r="H136" s="170"/>
      <c r="I136" s="3"/>
    </row>
    <row r="137" spans="2:10" ht="15" thickBot="1" x14ac:dyDescent="0.35">
      <c r="B137" s="170"/>
      <c r="C137" s="180"/>
      <c r="D137" s="192"/>
      <c r="E137" s="3" t="s">
        <v>13</v>
      </c>
      <c r="F137" s="6">
        <v>8000</v>
      </c>
      <c r="G137" s="183"/>
      <c r="H137" s="170"/>
      <c r="I137" s="3"/>
    </row>
    <row r="138" spans="2:10" ht="15" thickBot="1" x14ac:dyDescent="0.35">
      <c r="B138" s="170"/>
      <c r="C138" s="180"/>
      <c r="D138" s="192"/>
      <c r="E138" s="3" t="s">
        <v>9</v>
      </c>
      <c r="F138" s="6">
        <v>5000</v>
      </c>
      <c r="G138" s="183"/>
      <c r="H138" s="170"/>
      <c r="I138" s="3"/>
    </row>
    <row r="139" spans="2:10" ht="15" thickBot="1" x14ac:dyDescent="0.35">
      <c r="B139" s="170"/>
      <c r="C139" s="180"/>
      <c r="D139" s="192"/>
      <c r="E139" s="3" t="s">
        <v>10</v>
      </c>
      <c r="F139" s="6">
        <v>8500</v>
      </c>
      <c r="G139" s="183"/>
      <c r="H139" s="170"/>
      <c r="I139" s="71"/>
      <c r="J139" s="153">
        <v>8500</v>
      </c>
    </row>
    <row r="140" spans="2:10" ht="15" thickBot="1" x14ac:dyDescent="0.35">
      <c r="B140" s="171"/>
      <c r="C140" s="181"/>
      <c r="D140" s="193"/>
      <c r="E140" s="3" t="s">
        <v>11</v>
      </c>
      <c r="F140" s="6">
        <v>5000</v>
      </c>
      <c r="G140" s="184"/>
      <c r="H140" s="171"/>
      <c r="I140" s="3"/>
    </row>
    <row r="141" spans="2:10" ht="15" thickBot="1" x14ac:dyDescent="0.35">
      <c r="B141" s="175" t="s">
        <v>64</v>
      </c>
      <c r="C141" s="179" t="s">
        <v>48</v>
      </c>
      <c r="D141" s="191" t="s">
        <v>110</v>
      </c>
      <c r="E141" s="3" t="s">
        <v>6</v>
      </c>
      <c r="F141" s="6">
        <v>0</v>
      </c>
      <c r="G141" s="182">
        <f t="shared" ref="G141" si="9">(F141+F142+F143+F144+F145+F146+F147)</f>
        <v>9000</v>
      </c>
      <c r="H141" s="175"/>
      <c r="I141" s="3"/>
    </row>
    <row r="142" spans="2:10" ht="15" thickBot="1" x14ac:dyDescent="0.35">
      <c r="B142" s="170"/>
      <c r="C142" s="180"/>
      <c r="D142" s="192"/>
      <c r="E142" s="7" t="s">
        <v>7</v>
      </c>
      <c r="F142" s="2">
        <v>0</v>
      </c>
      <c r="G142" s="183"/>
      <c r="H142" s="170"/>
      <c r="I142" s="3"/>
    </row>
    <row r="143" spans="2:10" ht="15" thickBot="1" x14ac:dyDescent="0.35">
      <c r="B143" s="170"/>
      <c r="C143" s="180"/>
      <c r="D143" s="192"/>
      <c r="E143" s="3" t="s">
        <v>8</v>
      </c>
      <c r="F143" s="6">
        <v>3000</v>
      </c>
      <c r="G143" s="183"/>
      <c r="H143" s="170"/>
      <c r="I143" s="3"/>
    </row>
    <row r="144" spans="2:10" ht="15" thickBot="1" x14ac:dyDescent="0.35">
      <c r="B144" s="170"/>
      <c r="C144" s="180"/>
      <c r="D144" s="192"/>
      <c r="E144" s="3" t="s">
        <v>13</v>
      </c>
      <c r="F144" s="6">
        <v>1000</v>
      </c>
      <c r="G144" s="183"/>
      <c r="H144" s="170"/>
      <c r="I144" s="3"/>
    </row>
    <row r="145" spans="2:11" ht="15" thickBot="1" x14ac:dyDescent="0.35">
      <c r="B145" s="170"/>
      <c r="C145" s="180"/>
      <c r="D145" s="192"/>
      <c r="E145" s="3" t="s">
        <v>9</v>
      </c>
      <c r="F145" s="2">
        <v>500</v>
      </c>
      <c r="G145" s="183"/>
      <c r="H145" s="170"/>
      <c r="I145" s="3"/>
    </row>
    <row r="146" spans="2:11" ht="15" thickBot="1" x14ac:dyDescent="0.35">
      <c r="B146" s="170"/>
      <c r="C146" s="180"/>
      <c r="D146" s="192"/>
      <c r="E146" s="3" t="s">
        <v>10</v>
      </c>
      <c r="F146" s="6">
        <v>1500</v>
      </c>
      <c r="G146" s="183"/>
      <c r="H146" s="170"/>
      <c r="I146" s="3"/>
    </row>
    <row r="147" spans="2:11" ht="15" thickBot="1" x14ac:dyDescent="0.35">
      <c r="B147" s="171"/>
      <c r="C147" s="181"/>
      <c r="D147" s="193"/>
      <c r="E147" s="3" t="s">
        <v>11</v>
      </c>
      <c r="F147" s="6">
        <v>3000</v>
      </c>
      <c r="G147" s="184"/>
      <c r="H147" s="171"/>
      <c r="I147" s="3"/>
    </row>
    <row r="148" spans="2:11" ht="15" thickBot="1" x14ac:dyDescent="0.35">
      <c r="B148" s="175" t="s">
        <v>248</v>
      </c>
      <c r="C148" s="260" t="s">
        <v>249</v>
      </c>
      <c r="D148" s="191" t="s">
        <v>110</v>
      </c>
      <c r="E148" s="3" t="s">
        <v>6</v>
      </c>
      <c r="F148" s="6">
        <v>500</v>
      </c>
      <c r="G148" s="182">
        <f t="shared" ref="G148" si="10">(F148+F149+F150+F151+F152+F153+F154)</f>
        <v>12000</v>
      </c>
      <c r="H148" s="175"/>
      <c r="I148" s="3"/>
    </row>
    <row r="149" spans="2:11" ht="15" thickBot="1" x14ac:dyDescent="0.35">
      <c r="B149" s="170"/>
      <c r="C149" s="261"/>
      <c r="D149" s="192"/>
      <c r="E149" s="7" t="s">
        <v>7</v>
      </c>
      <c r="F149" s="6">
        <v>3000</v>
      </c>
      <c r="G149" s="183"/>
      <c r="H149" s="170"/>
      <c r="I149" s="72"/>
    </row>
    <row r="150" spans="2:11" ht="15" thickBot="1" x14ac:dyDescent="0.35">
      <c r="B150" s="170"/>
      <c r="C150" s="261"/>
      <c r="D150" s="192"/>
      <c r="E150" s="3" t="s">
        <v>8</v>
      </c>
      <c r="F150" s="6">
        <v>2500</v>
      </c>
      <c r="G150" s="183"/>
      <c r="H150" s="170"/>
      <c r="I150" s="3"/>
    </row>
    <row r="151" spans="2:11" ht="15" thickBot="1" x14ac:dyDescent="0.35">
      <c r="B151" s="170"/>
      <c r="C151" s="261"/>
      <c r="D151" s="192"/>
      <c r="E151" s="3" t="s">
        <v>13</v>
      </c>
      <c r="F151" s="6">
        <v>2500</v>
      </c>
      <c r="G151" s="183"/>
      <c r="H151" s="170"/>
      <c r="I151" s="3"/>
    </row>
    <row r="152" spans="2:11" ht="15" thickBot="1" x14ac:dyDescent="0.35">
      <c r="B152" s="170"/>
      <c r="C152" s="261"/>
      <c r="D152" s="192"/>
      <c r="E152" s="3" t="s">
        <v>9</v>
      </c>
      <c r="F152" s="6">
        <v>1000</v>
      </c>
      <c r="G152" s="183"/>
      <c r="H152" s="170"/>
      <c r="I152" s="3"/>
    </row>
    <row r="153" spans="2:11" ht="15" thickBot="1" x14ac:dyDescent="0.35">
      <c r="B153" s="170"/>
      <c r="C153" s="261"/>
      <c r="D153" s="192"/>
      <c r="E153" s="3" t="s">
        <v>10</v>
      </c>
      <c r="F153" s="6">
        <v>1500</v>
      </c>
      <c r="G153" s="183"/>
      <c r="H153" s="170"/>
      <c r="I153" s="71"/>
    </row>
    <row r="154" spans="2:11" ht="15" thickBot="1" x14ac:dyDescent="0.35">
      <c r="B154" s="171"/>
      <c r="C154" s="262"/>
      <c r="D154" s="193"/>
      <c r="E154" s="3" t="s">
        <v>11</v>
      </c>
      <c r="F154" s="6">
        <v>1000</v>
      </c>
      <c r="G154" s="184"/>
      <c r="H154" s="171"/>
      <c r="I154" s="3"/>
    </row>
    <row r="155" spans="2:11" ht="15.6" thickTop="1" thickBot="1" x14ac:dyDescent="0.35">
      <c r="B155" s="169" t="s">
        <v>241</v>
      </c>
      <c r="C155" s="249" t="s">
        <v>240</v>
      </c>
      <c r="D155" s="251" t="s">
        <v>170</v>
      </c>
      <c r="E155" s="28" t="s">
        <v>6</v>
      </c>
      <c r="F155" s="136">
        <v>0</v>
      </c>
      <c r="G155" s="272">
        <f>(F155+F156+F157+F158+F159+F160+F161)</f>
        <v>129500</v>
      </c>
      <c r="H155" s="177">
        <f>G155*1</f>
        <v>129500</v>
      </c>
      <c r="I155" s="185" t="s">
        <v>242</v>
      </c>
      <c r="J155" s="151"/>
      <c r="K155" s="131"/>
    </row>
    <row r="156" spans="2:11" ht="15" thickBot="1" x14ac:dyDescent="0.35">
      <c r="B156" s="170"/>
      <c r="C156" s="173"/>
      <c r="D156" s="192"/>
      <c r="E156" s="29" t="s">
        <v>7</v>
      </c>
      <c r="F156" s="136">
        <v>0</v>
      </c>
      <c r="G156" s="177"/>
      <c r="H156" s="177"/>
      <c r="I156" s="186"/>
      <c r="J156" s="151"/>
      <c r="K156" s="131"/>
    </row>
    <row r="157" spans="2:11" ht="15" thickBot="1" x14ac:dyDescent="0.35">
      <c r="B157" s="170"/>
      <c r="C157" s="173"/>
      <c r="D157" s="192"/>
      <c r="E157" s="28" t="s">
        <v>8</v>
      </c>
      <c r="F157" s="136">
        <v>0</v>
      </c>
      <c r="G157" s="177"/>
      <c r="H157" s="177"/>
      <c r="I157" s="186"/>
      <c r="J157" s="151"/>
      <c r="K157" s="131"/>
    </row>
    <row r="158" spans="2:11" ht="15" thickBot="1" x14ac:dyDescent="0.35">
      <c r="B158" s="170"/>
      <c r="C158" s="173"/>
      <c r="D158" s="192"/>
      <c r="E158" s="28" t="s">
        <v>13</v>
      </c>
      <c r="F158" s="136">
        <v>44000</v>
      </c>
      <c r="G158" s="177"/>
      <c r="H158" s="177"/>
      <c r="I158" s="186"/>
      <c r="J158" s="151"/>
      <c r="K158" s="131"/>
    </row>
    <row r="159" spans="2:11" ht="15" customHeight="1" thickBot="1" x14ac:dyDescent="0.35">
      <c r="B159" s="170"/>
      <c r="C159" s="173"/>
      <c r="D159" s="192"/>
      <c r="E159" s="28" t="s">
        <v>9</v>
      </c>
      <c r="F159" s="136">
        <v>0</v>
      </c>
      <c r="G159" s="177"/>
      <c r="H159" s="177"/>
      <c r="I159" s="186"/>
      <c r="J159" s="151"/>
      <c r="K159" s="131"/>
    </row>
    <row r="160" spans="2:11" ht="15" thickBot="1" x14ac:dyDescent="0.35">
      <c r="B160" s="170"/>
      <c r="C160" s="173"/>
      <c r="D160" s="192"/>
      <c r="E160" s="28" t="s">
        <v>10</v>
      </c>
      <c r="F160" s="136">
        <v>85500</v>
      </c>
      <c r="G160" s="177"/>
      <c r="H160" s="177"/>
      <c r="I160" s="186"/>
      <c r="J160" s="151"/>
      <c r="K160" s="131"/>
    </row>
    <row r="161" spans="2:11" ht="15" thickBot="1" x14ac:dyDescent="0.35">
      <c r="B161" s="229"/>
      <c r="C161" s="250"/>
      <c r="D161" s="252"/>
      <c r="E161" s="137" t="s">
        <v>11</v>
      </c>
      <c r="F161" s="136">
        <v>0</v>
      </c>
      <c r="G161" s="273"/>
      <c r="H161" s="177"/>
      <c r="I161" s="187"/>
      <c r="J161" s="151"/>
      <c r="K161" s="131"/>
    </row>
    <row r="162" spans="2:11" ht="15.6" thickTop="1" thickBot="1" x14ac:dyDescent="0.35">
      <c r="B162" s="175" t="s">
        <v>65</v>
      </c>
      <c r="C162" s="179" t="s">
        <v>49</v>
      </c>
      <c r="D162" s="191" t="s">
        <v>110</v>
      </c>
      <c r="E162" s="3" t="s">
        <v>6</v>
      </c>
      <c r="F162" s="6">
        <v>5000</v>
      </c>
      <c r="G162" s="182">
        <f t="shared" ref="G162" si="11">(F162+F163+F164+F165+F166+F167+F168)</f>
        <v>21000</v>
      </c>
      <c r="H162" s="175"/>
      <c r="I162" s="3"/>
    </row>
    <row r="163" spans="2:11" ht="15" thickBot="1" x14ac:dyDescent="0.35">
      <c r="B163" s="170"/>
      <c r="C163" s="180"/>
      <c r="D163" s="192"/>
      <c r="E163" s="7" t="s">
        <v>7</v>
      </c>
      <c r="F163" s="6">
        <v>1000</v>
      </c>
      <c r="G163" s="183"/>
      <c r="H163" s="170"/>
      <c r="I163" s="72"/>
    </row>
    <row r="164" spans="2:11" ht="15" thickBot="1" x14ac:dyDescent="0.35">
      <c r="B164" s="170"/>
      <c r="C164" s="180"/>
      <c r="D164" s="192"/>
      <c r="E164" s="3" t="s">
        <v>8</v>
      </c>
      <c r="F164" s="6">
        <v>2000</v>
      </c>
      <c r="G164" s="183"/>
      <c r="H164" s="170"/>
      <c r="I164" s="3"/>
    </row>
    <row r="165" spans="2:11" ht="15" thickBot="1" x14ac:dyDescent="0.35">
      <c r="B165" s="170"/>
      <c r="C165" s="180"/>
      <c r="D165" s="192"/>
      <c r="E165" s="3" t="s">
        <v>13</v>
      </c>
      <c r="F165" s="6">
        <v>5000</v>
      </c>
      <c r="G165" s="183"/>
      <c r="H165" s="170"/>
      <c r="I165" s="3"/>
    </row>
    <row r="166" spans="2:11" ht="15" thickBot="1" x14ac:dyDescent="0.35">
      <c r="B166" s="170"/>
      <c r="C166" s="180"/>
      <c r="D166" s="192"/>
      <c r="E166" s="3" t="s">
        <v>9</v>
      </c>
      <c r="F166" s="6">
        <v>5000</v>
      </c>
      <c r="G166" s="183"/>
      <c r="H166" s="170"/>
      <c r="I166" s="3"/>
    </row>
    <row r="167" spans="2:11" ht="15" thickBot="1" x14ac:dyDescent="0.35">
      <c r="B167" s="170"/>
      <c r="C167" s="180"/>
      <c r="D167" s="192"/>
      <c r="E167" s="3" t="s">
        <v>10</v>
      </c>
      <c r="F167" s="6">
        <v>2000</v>
      </c>
      <c r="G167" s="183"/>
      <c r="H167" s="170"/>
      <c r="I167" s="3"/>
    </row>
    <row r="168" spans="2:11" ht="15" thickBot="1" x14ac:dyDescent="0.35">
      <c r="B168" s="171"/>
      <c r="C168" s="181"/>
      <c r="D168" s="193"/>
      <c r="E168" s="3" t="s">
        <v>11</v>
      </c>
      <c r="F168" s="6">
        <v>1000</v>
      </c>
      <c r="G168" s="184"/>
      <c r="H168" s="171"/>
      <c r="I168" s="3"/>
    </row>
    <row r="169" spans="2:11" ht="15" thickBot="1" x14ac:dyDescent="0.35">
      <c r="B169" s="175" t="s">
        <v>66</v>
      </c>
      <c r="C169" s="179" t="s">
        <v>50</v>
      </c>
      <c r="D169" s="191" t="s">
        <v>110</v>
      </c>
      <c r="E169" s="3" t="s">
        <v>6</v>
      </c>
      <c r="F169" s="6">
        <v>2000</v>
      </c>
      <c r="G169" s="182">
        <f t="shared" ref="G169" si="12">(F169+F170+F171+F172+F173+F174+F175)</f>
        <v>16500</v>
      </c>
      <c r="H169" s="175"/>
      <c r="I169" s="3"/>
    </row>
    <row r="170" spans="2:11" ht="15" thickBot="1" x14ac:dyDescent="0.35">
      <c r="B170" s="170"/>
      <c r="C170" s="180"/>
      <c r="D170" s="192"/>
      <c r="E170" s="7" t="s">
        <v>7</v>
      </c>
      <c r="F170" s="6">
        <v>1000</v>
      </c>
      <c r="G170" s="183"/>
      <c r="H170" s="170"/>
      <c r="I170" s="3"/>
    </row>
    <row r="171" spans="2:11" ht="15" thickBot="1" x14ac:dyDescent="0.35">
      <c r="B171" s="170"/>
      <c r="C171" s="180"/>
      <c r="D171" s="192"/>
      <c r="E171" s="3" t="s">
        <v>8</v>
      </c>
      <c r="F171" s="6">
        <v>500</v>
      </c>
      <c r="G171" s="183"/>
      <c r="H171" s="170"/>
      <c r="I171" s="3"/>
    </row>
    <row r="172" spans="2:11" ht="15" thickBot="1" x14ac:dyDescent="0.35">
      <c r="B172" s="170"/>
      <c r="C172" s="180"/>
      <c r="D172" s="192"/>
      <c r="E172" s="3" t="s">
        <v>13</v>
      </c>
      <c r="F172" s="6">
        <v>1000</v>
      </c>
      <c r="G172" s="183"/>
      <c r="H172" s="170"/>
      <c r="I172" s="3"/>
    </row>
    <row r="173" spans="2:11" ht="15" thickBot="1" x14ac:dyDescent="0.35">
      <c r="B173" s="170"/>
      <c r="C173" s="180"/>
      <c r="D173" s="192"/>
      <c r="E173" s="3" t="s">
        <v>9</v>
      </c>
      <c r="F173" s="6">
        <v>10000</v>
      </c>
      <c r="G173" s="183"/>
      <c r="H173" s="170"/>
      <c r="I173" s="3"/>
    </row>
    <row r="174" spans="2:11" ht="15" thickBot="1" x14ac:dyDescent="0.35">
      <c r="B174" s="170"/>
      <c r="C174" s="180"/>
      <c r="D174" s="192"/>
      <c r="E174" s="3" t="s">
        <v>10</v>
      </c>
      <c r="F174" s="6">
        <v>2000</v>
      </c>
      <c r="G174" s="183"/>
      <c r="H174" s="170"/>
      <c r="I174" s="3"/>
    </row>
    <row r="175" spans="2:11" ht="15" thickBot="1" x14ac:dyDescent="0.35">
      <c r="B175" s="171"/>
      <c r="C175" s="181"/>
      <c r="D175" s="193"/>
      <c r="E175" s="3" t="s">
        <v>11</v>
      </c>
      <c r="F175" s="2">
        <v>0</v>
      </c>
      <c r="G175" s="184"/>
      <c r="H175" s="171"/>
      <c r="I175" s="3"/>
    </row>
    <row r="176" spans="2:11" ht="15" thickBot="1" x14ac:dyDescent="0.35">
      <c r="B176" s="175" t="s">
        <v>67</v>
      </c>
      <c r="C176" s="179" t="s">
        <v>51</v>
      </c>
      <c r="D176" s="191" t="s">
        <v>110</v>
      </c>
      <c r="E176" s="3" t="s">
        <v>6</v>
      </c>
      <c r="F176" s="6">
        <v>2000</v>
      </c>
      <c r="G176" s="182">
        <f t="shared" ref="G176" si="13">(F176+F177+F178+F179+F180+F181+F182)</f>
        <v>8500</v>
      </c>
      <c r="H176" s="175"/>
      <c r="I176" s="3"/>
    </row>
    <row r="177" spans="2:9" ht="15" thickBot="1" x14ac:dyDescent="0.35">
      <c r="B177" s="170"/>
      <c r="C177" s="180"/>
      <c r="D177" s="192"/>
      <c r="E177" s="7" t="s">
        <v>7</v>
      </c>
      <c r="F177" s="6">
        <v>1000</v>
      </c>
      <c r="G177" s="183"/>
      <c r="H177" s="170"/>
      <c r="I177" s="3"/>
    </row>
    <row r="178" spans="2:9" ht="15" thickBot="1" x14ac:dyDescent="0.35">
      <c r="B178" s="170"/>
      <c r="C178" s="180"/>
      <c r="D178" s="192"/>
      <c r="E178" s="3" t="s">
        <v>8</v>
      </c>
      <c r="F178" s="6">
        <v>500</v>
      </c>
      <c r="G178" s="183"/>
      <c r="H178" s="170"/>
      <c r="I178" s="3"/>
    </row>
    <row r="179" spans="2:9" ht="15" thickBot="1" x14ac:dyDescent="0.35">
      <c r="B179" s="170"/>
      <c r="C179" s="180"/>
      <c r="D179" s="192"/>
      <c r="E179" s="3" t="s">
        <v>13</v>
      </c>
      <c r="F179" s="6">
        <v>0</v>
      </c>
      <c r="G179" s="183"/>
      <c r="H179" s="170"/>
      <c r="I179" s="3"/>
    </row>
    <row r="180" spans="2:9" ht="15" thickBot="1" x14ac:dyDescent="0.35">
      <c r="B180" s="170"/>
      <c r="C180" s="180"/>
      <c r="D180" s="192"/>
      <c r="E180" s="3" t="s">
        <v>9</v>
      </c>
      <c r="F180" s="6">
        <v>2000</v>
      </c>
      <c r="G180" s="183"/>
      <c r="H180" s="170"/>
      <c r="I180" s="3"/>
    </row>
    <row r="181" spans="2:9" ht="15" thickBot="1" x14ac:dyDescent="0.35">
      <c r="B181" s="170"/>
      <c r="C181" s="180"/>
      <c r="D181" s="192"/>
      <c r="E181" s="3" t="s">
        <v>10</v>
      </c>
      <c r="F181" s="6">
        <v>3000</v>
      </c>
      <c r="G181" s="183"/>
      <c r="H181" s="170"/>
      <c r="I181" s="3"/>
    </row>
    <row r="182" spans="2:9" ht="15" thickBot="1" x14ac:dyDescent="0.35">
      <c r="B182" s="171"/>
      <c r="C182" s="181"/>
      <c r="D182" s="193"/>
      <c r="E182" s="3" t="s">
        <v>11</v>
      </c>
      <c r="F182" s="2">
        <v>0</v>
      </c>
      <c r="G182" s="184"/>
      <c r="H182" s="171"/>
      <c r="I182" s="3"/>
    </row>
    <row r="183" spans="2:9" ht="15" thickBot="1" x14ac:dyDescent="0.35">
      <c r="B183" s="175" t="s">
        <v>68</v>
      </c>
      <c r="C183" s="179" t="s">
        <v>172</v>
      </c>
      <c r="D183" s="191" t="s">
        <v>110</v>
      </c>
      <c r="E183" s="3" t="s">
        <v>6</v>
      </c>
      <c r="F183" s="6">
        <v>5000</v>
      </c>
      <c r="G183" s="182">
        <f t="shared" ref="G183" si="14">(F183+F184+F185+F186+F187+F188+F189)</f>
        <v>39000</v>
      </c>
      <c r="H183" s="175"/>
      <c r="I183" s="3"/>
    </row>
    <row r="184" spans="2:9" ht="15" thickBot="1" x14ac:dyDescent="0.35">
      <c r="B184" s="170"/>
      <c r="C184" s="180"/>
      <c r="D184" s="192"/>
      <c r="E184" s="7" t="s">
        <v>7</v>
      </c>
      <c r="F184" s="6">
        <v>5000</v>
      </c>
      <c r="G184" s="183"/>
      <c r="H184" s="170"/>
      <c r="I184" s="3"/>
    </row>
    <row r="185" spans="2:9" ht="15" thickBot="1" x14ac:dyDescent="0.35">
      <c r="B185" s="170"/>
      <c r="C185" s="180"/>
      <c r="D185" s="192"/>
      <c r="E185" s="3" t="s">
        <v>8</v>
      </c>
      <c r="F185" s="6">
        <v>1000</v>
      </c>
      <c r="G185" s="183"/>
      <c r="H185" s="170"/>
      <c r="I185" s="3"/>
    </row>
    <row r="186" spans="2:9" ht="15" thickBot="1" x14ac:dyDescent="0.35">
      <c r="B186" s="170"/>
      <c r="C186" s="180"/>
      <c r="D186" s="192"/>
      <c r="E186" s="3" t="s">
        <v>13</v>
      </c>
      <c r="F186" s="6">
        <v>10000</v>
      </c>
      <c r="G186" s="183"/>
      <c r="H186" s="170"/>
      <c r="I186" s="3"/>
    </row>
    <row r="187" spans="2:9" ht="15" thickBot="1" x14ac:dyDescent="0.35">
      <c r="B187" s="170"/>
      <c r="C187" s="180"/>
      <c r="D187" s="192"/>
      <c r="E187" s="3" t="s">
        <v>9</v>
      </c>
      <c r="F187" s="6">
        <v>2000</v>
      </c>
      <c r="G187" s="183"/>
      <c r="H187" s="170"/>
      <c r="I187" s="3"/>
    </row>
    <row r="188" spans="2:9" ht="15" thickBot="1" x14ac:dyDescent="0.35">
      <c r="B188" s="170"/>
      <c r="C188" s="180"/>
      <c r="D188" s="192"/>
      <c r="E188" s="3" t="s">
        <v>10</v>
      </c>
      <c r="F188" s="6">
        <v>15000</v>
      </c>
      <c r="G188" s="183"/>
      <c r="H188" s="170"/>
      <c r="I188" s="72"/>
    </row>
    <row r="189" spans="2:9" ht="15" thickBot="1" x14ac:dyDescent="0.35">
      <c r="B189" s="171"/>
      <c r="C189" s="181"/>
      <c r="D189" s="193"/>
      <c r="E189" s="3" t="s">
        <v>11</v>
      </c>
      <c r="F189" s="2">
        <v>1000</v>
      </c>
      <c r="G189" s="184"/>
      <c r="H189" s="171"/>
      <c r="I189" s="3"/>
    </row>
    <row r="190" spans="2:9" ht="15" thickBot="1" x14ac:dyDescent="0.35">
      <c r="B190" s="175" t="s">
        <v>69</v>
      </c>
      <c r="C190" s="179" t="s">
        <v>23</v>
      </c>
      <c r="D190" s="191" t="s">
        <v>110</v>
      </c>
      <c r="E190" s="3" t="s">
        <v>6</v>
      </c>
      <c r="F190" s="6">
        <v>0</v>
      </c>
      <c r="G190" s="182">
        <f t="shared" ref="G190" si="15">(F190+F191+F192+F193+F194+F195+F196)</f>
        <v>33000</v>
      </c>
      <c r="H190" s="175"/>
      <c r="I190" s="3"/>
    </row>
    <row r="191" spans="2:9" ht="15" thickBot="1" x14ac:dyDescent="0.35">
      <c r="B191" s="170"/>
      <c r="C191" s="180"/>
      <c r="D191" s="192"/>
      <c r="E191" s="7" t="s">
        <v>7</v>
      </c>
      <c r="F191" s="2">
        <v>0</v>
      </c>
      <c r="G191" s="183"/>
      <c r="H191" s="170"/>
      <c r="I191" s="3"/>
    </row>
    <row r="192" spans="2:9" ht="15" thickBot="1" x14ac:dyDescent="0.35">
      <c r="B192" s="170"/>
      <c r="C192" s="180"/>
      <c r="D192" s="192"/>
      <c r="E192" s="3" t="s">
        <v>8</v>
      </c>
      <c r="F192" s="6">
        <v>2000</v>
      </c>
      <c r="G192" s="183"/>
      <c r="H192" s="170"/>
      <c r="I192" s="3"/>
    </row>
    <row r="193" spans="2:9" ht="15" thickBot="1" x14ac:dyDescent="0.35">
      <c r="B193" s="170"/>
      <c r="C193" s="180"/>
      <c r="D193" s="192"/>
      <c r="E193" s="3" t="s">
        <v>13</v>
      </c>
      <c r="F193" s="6">
        <v>6000</v>
      </c>
      <c r="G193" s="183"/>
      <c r="H193" s="170"/>
      <c r="I193" s="3"/>
    </row>
    <row r="194" spans="2:9" ht="15" thickBot="1" x14ac:dyDescent="0.35">
      <c r="B194" s="170"/>
      <c r="C194" s="180"/>
      <c r="D194" s="192"/>
      <c r="E194" s="3" t="s">
        <v>9</v>
      </c>
      <c r="F194" s="2">
        <v>5000</v>
      </c>
      <c r="G194" s="183"/>
      <c r="H194" s="170"/>
      <c r="I194" s="3"/>
    </row>
    <row r="195" spans="2:9" ht="15" thickBot="1" x14ac:dyDescent="0.35">
      <c r="B195" s="170"/>
      <c r="C195" s="180"/>
      <c r="D195" s="192"/>
      <c r="E195" s="3" t="s">
        <v>10</v>
      </c>
      <c r="F195" s="6">
        <v>0</v>
      </c>
      <c r="G195" s="183"/>
      <c r="H195" s="170"/>
      <c r="I195" s="3"/>
    </row>
    <row r="196" spans="2:9" ht="15" thickBot="1" x14ac:dyDescent="0.35">
      <c r="B196" s="171"/>
      <c r="C196" s="181"/>
      <c r="D196" s="193"/>
      <c r="E196" s="3" t="s">
        <v>11</v>
      </c>
      <c r="F196" s="6">
        <v>20000</v>
      </c>
      <c r="G196" s="184"/>
      <c r="H196" s="171"/>
      <c r="I196" s="3"/>
    </row>
    <row r="197" spans="2:9" ht="15" customHeight="1" thickBot="1" x14ac:dyDescent="0.35">
      <c r="B197" s="175" t="s">
        <v>70</v>
      </c>
      <c r="C197" s="179" t="s">
        <v>173</v>
      </c>
      <c r="D197" s="191" t="s">
        <v>110</v>
      </c>
      <c r="E197" s="3" t="s">
        <v>6</v>
      </c>
      <c r="F197" s="6">
        <v>0</v>
      </c>
      <c r="G197" s="182">
        <f t="shared" ref="G197" si="16">(F197+F198+F199+F200+F201+F202+F203)</f>
        <v>20000</v>
      </c>
      <c r="H197" s="175"/>
      <c r="I197" s="3"/>
    </row>
    <row r="198" spans="2:9" ht="15" thickBot="1" x14ac:dyDescent="0.35">
      <c r="B198" s="170"/>
      <c r="C198" s="180"/>
      <c r="D198" s="192"/>
      <c r="E198" s="7" t="s">
        <v>7</v>
      </c>
      <c r="F198" s="2">
        <v>0</v>
      </c>
      <c r="G198" s="183"/>
      <c r="H198" s="170"/>
      <c r="I198" s="3"/>
    </row>
    <row r="199" spans="2:9" ht="15.6" customHeight="1" thickBot="1" x14ac:dyDescent="0.35">
      <c r="B199" s="170"/>
      <c r="C199" s="180"/>
      <c r="D199" s="192"/>
      <c r="E199" s="3" t="s">
        <v>8</v>
      </c>
      <c r="F199" s="6">
        <v>10000</v>
      </c>
      <c r="G199" s="183"/>
      <c r="H199" s="170"/>
      <c r="I199" s="3"/>
    </row>
    <row r="200" spans="2:9" ht="15" thickBot="1" x14ac:dyDescent="0.35">
      <c r="B200" s="170"/>
      <c r="C200" s="180"/>
      <c r="D200" s="192"/>
      <c r="E200" s="3" t="s">
        <v>13</v>
      </c>
      <c r="F200" s="6">
        <v>10000</v>
      </c>
      <c r="G200" s="183"/>
      <c r="H200" s="170"/>
      <c r="I200" s="3"/>
    </row>
    <row r="201" spans="2:9" ht="15" thickBot="1" x14ac:dyDescent="0.35">
      <c r="B201" s="170"/>
      <c r="C201" s="180"/>
      <c r="D201" s="192"/>
      <c r="E201" s="3" t="s">
        <v>9</v>
      </c>
      <c r="F201" s="6">
        <v>0</v>
      </c>
      <c r="G201" s="183"/>
      <c r="H201" s="170"/>
      <c r="I201" s="3"/>
    </row>
    <row r="202" spans="2:9" ht="12.6" customHeight="1" thickBot="1" x14ac:dyDescent="0.35">
      <c r="B202" s="170"/>
      <c r="C202" s="180"/>
      <c r="D202" s="192"/>
      <c r="E202" s="3" t="s">
        <v>10</v>
      </c>
      <c r="F202" s="2">
        <v>0</v>
      </c>
      <c r="G202" s="183"/>
      <c r="H202" s="170"/>
      <c r="I202" s="3"/>
    </row>
    <row r="203" spans="2:9" ht="15" thickBot="1" x14ac:dyDescent="0.35">
      <c r="B203" s="171"/>
      <c r="C203" s="181"/>
      <c r="D203" s="193"/>
      <c r="E203" s="3" t="s">
        <v>11</v>
      </c>
      <c r="F203" s="2">
        <v>0</v>
      </c>
      <c r="G203" s="184"/>
      <c r="H203" s="171"/>
      <c r="I203" s="3"/>
    </row>
    <row r="204" spans="2:9" ht="15" thickBot="1" x14ac:dyDescent="0.35">
      <c r="B204" s="191" t="s">
        <v>71</v>
      </c>
      <c r="C204" s="198" t="s">
        <v>124</v>
      </c>
      <c r="D204" s="191" t="s">
        <v>215</v>
      </c>
      <c r="E204" s="16" t="s">
        <v>6</v>
      </c>
      <c r="F204" s="18">
        <v>2000</v>
      </c>
      <c r="G204" s="182">
        <f t="shared" ref="G204" si="17">(F204+F205+F206+F207+F208+F209+F210)</f>
        <v>71000</v>
      </c>
      <c r="H204" s="191"/>
      <c r="I204" s="16"/>
    </row>
    <row r="205" spans="2:9" ht="15" thickBot="1" x14ac:dyDescent="0.35">
      <c r="B205" s="192"/>
      <c r="C205" s="199"/>
      <c r="D205" s="192"/>
      <c r="E205" s="19" t="s">
        <v>7</v>
      </c>
      <c r="F205" s="18">
        <v>1000</v>
      </c>
      <c r="G205" s="183"/>
      <c r="H205" s="192"/>
      <c r="I205" s="16"/>
    </row>
    <row r="206" spans="2:9" ht="15.6" customHeight="1" thickBot="1" x14ac:dyDescent="0.35">
      <c r="B206" s="192"/>
      <c r="C206" s="199"/>
      <c r="D206" s="192"/>
      <c r="E206" s="16" t="s">
        <v>8</v>
      </c>
      <c r="F206" s="18">
        <v>10000</v>
      </c>
      <c r="G206" s="183"/>
      <c r="H206" s="192"/>
      <c r="I206" s="16"/>
    </row>
    <row r="207" spans="2:9" ht="15" thickBot="1" x14ac:dyDescent="0.35">
      <c r="B207" s="192"/>
      <c r="C207" s="199"/>
      <c r="D207" s="192"/>
      <c r="E207" s="16" t="s">
        <v>13</v>
      </c>
      <c r="F207" s="18">
        <v>30000</v>
      </c>
      <c r="G207" s="183"/>
      <c r="H207" s="192"/>
      <c r="I207" s="75"/>
    </row>
    <row r="208" spans="2:9" ht="15" thickBot="1" x14ac:dyDescent="0.35">
      <c r="B208" s="192"/>
      <c r="C208" s="199"/>
      <c r="D208" s="192"/>
      <c r="E208" s="16" t="s">
        <v>9</v>
      </c>
      <c r="F208" s="18">
        <v>18000</v>
      </c>
      <c r="G208" s="183"/>
      <c r="H208" s="192"/>
      <c r="I208" s="16" t="s">
        <v>217</v>
      </c>
    </row>
    <row r="209" spans="2:9" ht="12.6" customHeight="1" thickBot="1" x14ac:dyDescent="0.35">
      <c r="B209" s="192"/>
      <c r="C209" s="199"/>
      <c r="D209" s="192"/>
      <c r="E209" s="16" t="s">
        <v>10</v>
      </c>
      <c r="F209" s="18">
        <v>5000</v>
      </c>
      <c r="G209" s="183"/>
      <c r="H209" s="192"/>
      <c r="I209" s="16"/>
    </row>
    <row r="210" spans="2:9" ht="15" thickBot="1" x14ac:dyDescent="0.35">
      <c r="B210" s="193"/>
      <c r="C210" s="200"/>
      <c r="D210" s="193"/>
      <c r="E210" s="16" t="s">
        <v>11</v>
      </c>
      <c r="F210" s="18">
        <v>5000</v>
      </c>
      <c r="G210" s="184"/>
      <c r="H210" s="193"/>
      <c r="I210" s="16"/>
    </row>
    <row r="211" spans="2:9" ht="15" customHeight="1" thickBot="1" x14ac:dyDescent="0.35">
      <c r="B211" s="191" t="s">
        <v>118</v>
      </c>
      <c r="C211" s="198" t="s">
        <v>216</v>
      </c>
      <c r="D211" s="248" t="s">
        <v>110</v>
      </c>
      <c r="E211" s="16" t="s">
        <v>6</v>
      </c>
      <c r="F211" s="18">
        <v>2000</v>
      </c>
      <c r="G211" s="182">
        <f t="shared" ref="G211" si="18">(F211+F212+F213+F214+F215+F216+F217)</f>
        <v>11500</v>
      </c>
      <c r="H211" s="191"/>
      <c r="I211" s="16"/>
    </row>
    <row r="212" spans="2:9" ht="15" customHeight="1" thickBot="1" x14ac:dyDescent="0.35">
      <c r="B212" s="192"/>
      <c r="C212" s="199"/>
      <c r="D212" s="203"/>
      <c r="E212" s="19" t="s">
        <v>7</v>
      </c>
      <c r="F212" s="18">
        <v>0</v>
      </c>
      <c r="G212" s="183"/>
      <c r="H212" s="192"/>
      <c r="I212" s="16"/>
    </row>
    <row r="213" spans="2:9" ht="15" customHeight="1" thickBot="1" x14ac:dyDescent="0.35">
      <c r="B213" s="192"/>
      <c r="C213" s="199"/>
      <c r="D213" s="203"/>
      <c r="E213" s="16" t="s">
        <v>8</v>
      </c>
      <c r="F213" s="18">
        <v>1000</v>
      </c>
      <c r="G213" s="183"/>
      <c r="H213" s="192"/>
      <c r="I213" s="16"/>
    </row>
    <row r="214" spans="2:9" ht="15" customHeight="1" thickBot="1" x14ac:dyDescent="0.35">
      <c r="B214" s="192"/>
      <c r="C214" s="199"/>
      <c r="D214" s="203"/>
      <c r="E214" s="16" t="s">
        <v>13</v>
      </c>
      <c r="F214" s="18">
        <v>700</v>
      </c>
      <c r="G214" s="183"/>
      <c r="H214" s="192"/>
      <c r="I214" s="16"/>
    </row>
    <row r="215" spans="2:9" ht="15" customHeight="1" thickBot="1" x14ac:dyDescent="0.35">
      <c r="B215" s="192"/>
      <c r="C215" s="199"/>
      <c r="D215" s="203"/>
      <c r="E215" s="16" t="s">
        <v>9</v>
      </c>
      <c r="F215" s="18">
        <v>800</v>
      </c>
      <c r="G215" s="183"/>
      <c r="H215" s="192"/>
      <c r="I215" s="16"/>
    </row>
    <row r="216" spans="2:9" ht="15" customHeight="1" thickBot="1" x14ac:dyDescent="0.35">
      <c r="B216" s="192"/>
      <c r="C216" s="199"/>
      <c r="D216" s="203"/>
      <c r="E216" s="16" t="s">
        <v>10</v>
      </c>
      <c r="F216" s="18">
        <v>5000</v>
      </c>
      <c r="G216" s="183"/>
      <c r="H216" s="192"/>
      <c r="I216" s="16"/>
    </row>
    <row r="217" spans="2:9" ht="15" customHeight="1" thickBot="1" x14ac:dyDescent="0.35">
      <c r="B217" s="193"/>
      <c r="C217" s="200"/>
      <c r="D217" s="204"/>
      <c r="E217" s="16" t="s">
        <v>11</v>
      </c>
      <c r="F217" s="18">
        <v>2000</v>
      </c>
      <c r="G217" s="184"/>
      <c r="H217" s="193"/>
      <c r="I217" s="16"/>
    </row>
    <row r="218" spans="2:9" ht="15" customHeight="1" thickBot="1" x14ac:dyDescent="0.35">
      <c r="B218" s="230" t="s">
        <v>4</v>
      </c>
      <c r="C218" s="231"/>
      <c r="D218" s="231"/>
      <c r="E218" s="231"/>
      <c r="F218" s="231"/>
      <c r="G218" s="231"/>
      <c r="H218" s="231"/>
      <c r="I218" s="232"/>
    </row>
    <row r="219" spans="2:9" ht="15" thickBot="1" x14ac:dyDescent="0.35">
      <c r="B219" s="236" t="s">
        <v>206</v>
      </c>
      <c r="C219" s="237"/>
      <c r="D219" s="237"/>
      <c r="E219" s="237"/>
      <c r="F219" s="237"/>
      <c r="G219" s="237"/>
      <c r="H219" s="237"/>
      <c r="I219" s="237"/>
    </row>
    <row r="220" spans="2:9" s="106" customFormat="1" ht="32.4" thickBot="1" x14ac:dyDescent="0.35">
      <c r="B220" s="112" t="s">
        <v>72</v>
      </c>
      <c r="C220" s="111" t="s">
        <v>186</v>
      </c>
      <c r="D220" s="269" t="s">
        <v>127</v>
      </c>
      <c r="E220" s="107" t="s">
        <v>152</v>
      </c>
      <c r="F220" s="108">
        <v>8000</v>
      </c>
      <c r="G220" s="266">
        <v>80000</v>
      </c>
      <c r="H220" s="109"/>
      <c r="I220" s="109"/>
    </row>
    <row r="221" spans="2:9" s="106" customFormat="1" ht="32.4" thickBot="1" x14ac:dyDescent="0.35">
      <c r="B221" s="113" t="s">
        <v>73</v>
      </c>
      <c r="C221" s="111" t="s">
        <v>187</v>
      </c>
      <c r="D221" s="270"/>
      <c r="E221" s="107" t="s">
        <v>152</v>
      </c>
      <c r="F221" s="108">
        <v>8000</v>
      </c>
      <c r="G221" s="267"/>
      <c r="H221" s="109"/>
      <c r="I221" s="109"/>
    </row>
    <row r="222" spans="2:9" s="106" customFormat="1" ht="42.6" thickBot="1" x14ac:dyDescent="0.35">
      <c r="B222" s="113" t="s">
        <v>74</v>
      </c>
      <c r="C222" s="111" t="s">
        <v>188</v>
      </c>
      <c r="D222" s="270"/>
      <c r="E222" s="107" t="s">
        <v>152</v>
      </c>
      <c r="F222" s="108">
        <v>8000</v>
      </c>
      <c r="G222" s="267"/>
      <c r="H222" s="109"/>
      <c r="I222" s="110"/>
    </row>
    <row r="223" spans="2:9" s="106" customFormat="1" ht="42.6" thickBot="1" x14ac:dyDescent="0.35">
      <c r="B223" s="113" t="s">
        <v>75</v>
      </c>
      <c r="C223" s="111" t="s">
        <v>189</v>
      </c>
      <c r="D223" s="270"/>
      <c r="E223" s="107" t="s">
        <v>152</v>
      </c>
      <c r="F223" s="108">
        <v>8000</v>
      </c>
      <c r="G223" s="267"/>
      <c r="H223" s="109"/>
      <c r="I223" s="110"/>
    </row>
    <row r="224" spans="2:9" s="106" customFormat="1" ht="52.8" thickBot="1" x14ac:dyDescent="0.35">
      <c r="B224" s="113" t="s">
        <v>76</v>
      </c>
      <c r="C224" s="111" t="s">
        <v>190</v>
      </c>
      <c r="D224" s="270"/>
      <c r="E224" s="107" t="s">
        <v>152</v>
      </c>
      <c r="F224" s="108">
        <v>8000</v>
      </c>
      <c r="G224" s="267"/>
      <c r="H224" s="109"/>
      <c r="I224" s="110"/>
    </row>
    <row r="225" spans="2:11" s="106" customFormat="1" ht="42.6" thickBot="1" x14ac:dyDescent="0.35">
      <c r="B225" s="113" t="s">
        <v>77</v>
      </c>
      <c r="C225" s="111" t="s">
        <v>191</v>
      </c>
      <c r="D225" s="270"/>
      <c r="E225" s="107" t="s">
        <v>152</v>
      </c>
      <c r="F225" s="108">
        <v>8000</v>
      </c>
      <c r="G225" s="267"/>
      <c r="H225" s="109"/>
      <c r="I225" s="110"/>
    </row>
    <row r="226" spans="2:11" s="106" customFormat="1" ht="52.8" thickBot="1" x14ac:dyDescent="0.35">
      <c r="B226" s="113" t="s">
        <v>78</v>
      </c>
      <c r="C226" s="111" t="s">
        <v>192</v>
      </c>
      <c r="D226" s="270"/>
      <c r="E226" s="107" t="s">
        <v>152</v>
      </c>
      <c r="F226" s="108">
        <v>8000</v>
      </c>
      <c r="G226" s="267"/>
      <c r="H226" s="109"/>
      <c r="I226" s="110"/>
    </row>
    <row r="227" spans="2:11" s="106" customFormat="1" ht="52.8" thickBot="1" x14ac:dyDescent="0.35">
      <c r="B227" s="113" t="s">
        <v>121</v>
      </c>
      <c r="C227" s="111" t="s">
        <v>193</v>
      </c>
      <c r="D227" s="270"/>
      <c r="E227" s="107" t="s">
        <v>152</v>
      </c>
      <c r="F227" s="108">
        <v>8000</v>
      </c>
      <c r="G227" s="267"/>
      <c r="H227" s="109"/>
      <c r="I227" s="110"/>
    </row>
    <row r="228" spans="2:11" s="106" customFormat="1" ht="52.8" thickBot="1" x14ac:dyDescent="0.35">
      <c r="B228" s="113" t="s">
        <v>218</v>
      </c>
      <c r="C228" s="111" t="s">
        <v>194</v>
      </c>
      <c r="D228" s="270"/>
      <c r="E228" s="107" t="s">
        <v>152</v>
      </c>
      <c r="F228" s="108">
        <v>8000</v>
      </c>
      <c r="G228" s="267"/>
      <c r="H228" s="109"/>
      <c r="I228" s="110"/>
    </row>
    <row r="229" spans="2:11" s="106" customFormat="1" ht="52.8" thickBot="1" x14ac:dyDescent="0.35">
      <c r="B229" s="113" t="s">
        <v>79</v>
      </c>
      <c r="C229" s="111" t="s">
        <v>195</v>
      </c>
      <c r="D229" s="270"/>
      <c r="E229" s="107" t="s">
        <v>152</v>
      </c>
      <c r="F229" s="108">
        <v>8000</v>
      </c>
      <c r="G229" s="267"/>
      <c r="H229" s="109"/>
      <c r="I229" s="110"/>
    </row>
    <row r="230" spans="2:11" s="106" customFormat="1" ht="52.8" thickBot="1" x14ac:dyDescent="0.35">
      <c r="B230" s="114" t="s">
        <v>80</v>
      </c>
      <c r="C230" s="111" t="s">
        <v>196</v>
      </c>
      <c r="D230" s="271"/>
      <c r="E230" s="107" t="s">
        <v>152</v>
      </c>
      <c r="F230" s="108">
        <v>8000</v>
      </c>
      <c r="G230" s="268"/>
      <c r="H230" s="109"/>
      <c r="I230" s="110"/>
    </row>
    <row r="231" spans="2:11" ht="15" customHeight="1" thickBot="1" x14ac:dyDescent="0.35">
      <c r="B231" s="236" t="s">
        <v>198</v>
      </c>
      <c r="C231" s="237"/>
      <c r="D231" s="237"/>
      <c r="E231" s="237"/>
      <c r="F231" s="237"/>
      <c r="G231" s="237"/>
      <c r="H231" s="237"/>
      <c r="I231" s="237"/>
      <c r="J231" s="237"/>
    </row>
    <row r="232" spans="2:11" ht="31.2" thickBot="1" x14ac:dyDescent="0.35">
      <c r="B232" s="35" t="s">
        <v>81</v>
      </c>
      <c r="C232" s="61" t="s">
        <v>199</v>
      </c>
      <c r="D232" s="20" t="s">
        <v>170</v>
      </c>
      <c r="E232" s="27" t="s">
        <v>14</v>
      </c>
      <c r="F232" s="22">
        <v>120000</v>
      </c>
      <c r="G232" s="23"/>
      <c r="H232" s="21"/>
      <c r="I232" s="20"/>
    </row>
    <row r="233" spans="2:11" ht="31.2" thickBot="1" x14ac:dyDescent="0.35">
      <c r="B233" s="35" t="s">
        <v>122</v>
      </c>
      <c r="C233" s="59" t="s">
        <v>200</v>
      </c>
      <c r="D233" s="103" t="s">
        <v>170</v>
      </c>
      <c r="E233" s="27" t="s">
        <v>14</v>
      </c>
      <c r="F233" s="22">
        <v>81300</v>
      </c>
      <c r="G233" s="23"/>
      <c r="H233" s="21"/>
      <c r="I233" s="20"/>
    </row>
    <row r="234" spans="2:11" s="52" customFormat="1" ht="48" customHeight="1" thickBot="1" x14ac:dyDescent="0.35">
      <c r="B234" s="102" t="s">
        <v>82</v>
      </c>
      <c r="C234" s="100" t="s">
        <v>174</v>
      </c>
      <c r="D234" s="68" t="s">
        <v>110</v>
      </c>
      <c r="E234" s="69" t="s">
        <v>8</v>
      </c>
      <c r="F234" s="91">
        <v>8000</v>
      </c>
      <c r="G234" s="97"/>
      <c r="H234" s="68"/>
      <c r="I234" s="87"/>
    </row>
    <row r="235" spans="2:11" ht="15" customHeight="1" thickBot="1" x14ac:dyDescent="0.35">
      <c r="B235" s="236" t="s">
        <v>201</v>
      </c>
      <c r="C235" s="237"/>
      <c r="D235" s="237"/>
      <c r="E235" s="237"/>
      <c r="F235" s="237"/>
      <c r="G235" s="237"/>
      <c r="H235" s="237"/>
      <c r="I235" s="237"/>
      <c r="J235" s="237"/>
    </row>
    <row r="236" spans="2:11" ht="41.4" thickBot="1" x14ac:dyDescent="0.35">
      <c r="B236" s="35" t="s">
        <v>103</v>
      </c>
      <c r="C236" s="59" t="s">
        <v>202</v>
      </c>
      <c r="D236" s="103" t="s">
        <v>170</v>
      </c>
      <c r="E236" s="27" t="s">
        <v>14</v>
      </c>
      <c r="F236" s="22">
        <v>60000</v>
      </c>
      <c r="G236" s="23"/>
      <c r="H236" s="21"/>
      <c r="I236" s="20"/>
    </row>
    <row r="237" spans="2:11" ht="61.8" thickBot="1" x14ac:dyDescent="0.35">
      <c r="B237" s="35" t="s">
        <v>83</v>
      </c>
      <c r="C237" s="117" t="s">
        <v>203</v>
      </c>
      <c r="D237" s="103" t="s">
        <v>170</v>
      </c>
      <c r="E237" s="120" t="s">
        <v>14</v>
      </c>
      <c r="F237" s="121">
        <v>40000</v>
      </c>
      <c r="G237" s="57"/>
      <c r="H237" s="122"/>
      <c r="I237" s="56"/>
    </row>
    <row r="238" spans="2:11" ht="15" customHeight="1" thickTop="1" thickBot="1" x14ac:dyDescent="0.35">
      <c r="B238" s="264" t="s">
        <v>204</v>
      </c>
      <c r="C238" s="265"/>
      <c r="D238" s="265"/>
      <c r="E238" s="265"/>
      <c r="F238" s="265"/>
      <c r="G238" s="265"/>
      <c r="H238" s="265"/>
      <c r="I238" s="265"/>
      <c r="J238" s="265"/>
      <c r="K238" s="131"/>
    </row>
    <row r="239" spans="2:11" ht="40.950000000000003" customHeight="1" thickTop="1" thickBot="1" x14ac:dyDescent="0.35">
      <c r="B239" s="123" t="s">
        <v>84</v>
      </c>
      <c r="C239" s="124" t="s">
        <v>205</v>
      </c>
      <c r="D239" s="125" t="s">
        <v>170</v>
      </c>
      <c r="E239" s="126" t="s">
        <v>14</v>
      </c>
      <c r="F239" s="127">
        <v>81106</v>
      </c>
      <c r="G239" s="128"/>
      <c r="H239" s="129"/>
      <c r="I239" s="130"/>
    </row>
    <row r="240" spans="2:11" ht="15.6" thickTop="1" thickBot="1" x14ac:dyDescent="0.35">
      <c r="B240" s="170" t="s">
        <v>123</v>
      </c>
      <c r="C240" s="180" t="s">
        <v>24</v>
      </c>
      <c r="D240" s="192" t="s">
        <v>219</v>
      </c>
      <c r="E240" s="28" t="s">
        <v>6</v>
      </c>
      <c r="F240" s="1">
        <v>0</v>
      </c>
      <c r="G240" s="183">
        <f>(F240+F241+F242+F243+F244+F245+F246)</f>
        <v>71500</v>
      </c>
      <c r="H240" s="170"/>
      <c r="I240" s="12"/>
    </row>
    <row r="241" spans="2:9" ht="15" thickBot="1" x14ac:dyDescent="0.35">
      <c r="B241" s="170"/>
      <c r="C241" s="180"/>
      <c r="D241" s="192"/>
      <c r="E241" s="29" t="s">
        <v>7</v>
      </c>
      <c r="F241" s="1">
        <v>6500</v>
      </c>
      <c r="G241" s="183"/>
      <c r="H241" s="170"/>
      <c r="I241" s="3"/>
    </row>
    <row r="242" spans="2:9" ht="15" thickBot="1" x14ac:dyDescent="0.35">
      <c r="B242" s="170"/>
      <c r="C242" s="180"/>
      <c r="D242" s="192"/>
      <c r="E242" s="28" t="s">
        <v>8</v>
      </c>
      <c r="F242" s="31">
        <v>40000</v>
      </c>
      <c r="G242" s="183"/>
      <c r="H242" s="170"/>
      <c r="I242" s="71"/>
    </row>
    <row r="243" spans="2:9" ht="15" thickBot="1" x14ac:dyDescent="0.35">
      <c r="B243" s="170"/>
      <c r="C243" s="180"/>
      <c r="D243" s="192"/>
      <c r="E243" s="28" t="s">
        <v>13</v>
      </c>
      <c r="F243" s="31">
        <v>20000</v>
      </c>
      <c r="G243" s="183"/>
      <c r="H243" s="170"/>
      <c r="I243" s="3"/>
    </row>
    <row r="244" spans="2:9" ht="15" thickBot="1" x14ac:dyDescent="0.35">
      <c r="B244" s="170"/>
      <c r="C244" s="180"/>
      <c r="D244" s="192"/>
      <c r="E244" s="28" t="s">
        <v>9</v>
      </c>
      <c r="F244" s="1">
        <v>0</v>
      </c>
      <c r="G244" s="183"/>
      <c r="H244" s="170"/>
      <c r="I244" s="3"/>
    </row>
    <row r="245" spans="2:9" ht="15" thickBot="1" x14ac:dyDescent="0.35">
      <c r="B245" s="170"/>
      <c r="C245" s="180"/>
      <c r="D245" s="192"/>
      <c r="E245" s="28" t="s">
        <v>10</v>
      </c>
      <c r="F245" s="1">
        <v>0</v>
      </c>
      <c r="G245" s="183"/>
      <c r="H245" s="170"/>
      <c r="I245" s="3"/>
    </row>
    <row r="246" spans="2:9" ht="15" thickBot="1" x14ac:dyDescent="0.35">
      <c r="B246" s="171"/>
      <c r="C246" s="181"/>
      <c r="D246" s="193"/>
      <c r="E246" s="28" t="s">
        <v>11</v>
      </c>
      <c r="F246" s="1">
        <v>5000</v>
      </c>
      <c r="G246" s="184"/>
      <c r="H246" s="171"/>
      <c r="I246" s="3"/>
    </row>
    <row r="247" spans="2:9" ht="15" customHeight="1" thickBot="1" x14ac:dyDescent="0.35">
      <c r="B247" s="170" t="s">
        <v>17</v>
      </c>
      <c r="C247" s="179" t="s">
        <v>25</v>
      </c>
      <c r="D247" s="191" t="s">
        <v>110</v>
      </c>
      <c r="E247" s="28" t="s">
        <v>6</v>
      </c>
      <c r="F247" s="1">
        <v>0</v>
      </c>
      <c r="G247" s="188">
        <f>(F247+F248+F249+F250+F251+F252+F253)</f>
        <v>24000</v>
      </c>
      <c r="H247" s="175"/>
      <c r="I247" s="3"/>
    </row>
    <row r="248" spans="2:9" ht="15" thickBot="1" x14ac:dyDescent="0.35">
      <c r="B248" s="170"/>
      <c r="C248" s="180"/>
      <c r="D248" s="192"/>
      <c r="E248" s="29" t="s">
        <v>7</v>
      </c>
      <c r="F248" s="31">
        <v>0</v>
      </c>
      <c r="G248" s="189"/>
      <c r="H248" s="170"/>
      <c r="I248" s="3"/>
    </row>
    <row r="249" spans="2:9" ht="15" thickBot="1" x14ac:dyDescent="0.35">
      <c r="B249" s="170"/>
      <c r="C249" s="180"/>
      <c r="D249" s="192"/>
      <c r="E249" s="28" t="s">
        <v>8</v>
      </c>
      <c r="F249" s="49">
        <v>10000</v>
      </c>
      <c r="G249" s="189"/>
      <c r="H249" s="170"/>
      <c r="I249" s="3"/>
    </row>
    <row r="250" spans="2:9" ht="15" thickBot="1" x14ac:dyDescent="0.35">
      <c r="B250" s="170"/>
      <c r="C250" s="180"/>
      <c r="D250" s="192"/>
      <c r="E250" s="28" t="s">
        <v>13</v>
      </c>
      <c r="F250" s="31">
        <v>5000</v>
      </c>
      <c r="G250" s="189"/>
      <c r="H250" s="170"/>
      <c r="I250" s="3"/>
    </row>
    <row r="251" spans="2:9" ht="15" thickBot="1" x14ac:dyDescent="0.35">
      <c r="B251" s="170"/>
      <c r="C251" s="180"/>
      <c r="D251" s="192"/>
      <c r="E251" s="28" t="s">
        <v>9</v>
      </c>
      <c r="F251" s="31">
        <v>5000</v>
      </c>
      <c r="G251" s="189"/>
      <c r="H251" s="170"/>
      <c r="I251" s="3"/>
    </row>
    <row r="252" spans="2:9" ht="15" thickBot="1" x14ac:dyDescent="0.35">
      <c r="B252" s="170"/>
      <c r="C252" s="180"/>
      <c r="D252" s="192"/>
      <c r="E252" s="28" t="s">
        <v>10</v>
      </c>
      <c r="F252" s="31">
        <v>0</v>
      </c>
      <c r="G252" s="189"/>
      <c r="H252" s="170"/>
      <c r="I252" s="3"/>
    </row>
    <row r="253" spans="2:9" ht="15" thickBot="1" x14ac:dyDescent="0.35">
      <c r="B253" s="171"/>
      <c r="C253" s="181"/>
      <c r="D253" s="193"/>
      <c r="E253" s="28" t="s">
        <v>11</v>
      </c>
      <c r="F253" s="31">
        <v>4000</v>
      </c>
      <c r="G253" s="190"/>
      <c r="H253" s="171"/>
      <c r="I253" s="3"/>
    </row>
    <row r="254" spans="2:9" ht="15" thickBot="1" x14ac:dyDescent="0.35">
      <c r="B254" s="217" t="s">
        <v>18</v>
      </c>
      <c r="C254" s="179" t="s">
        <v>37</v>
      </c>
      <c r="D254" s="191" t="s">
        <v>110</v>
      </c>
      <c r="E254" s="28" t="s">
        <v>6</v>
      </c>
      <c r="F254" s="31">
        <v>6000</v>
      </c>
      <c r="G254" s="188">
        <f>(F254+F255+F256+F257+F258+F259+F260)</f>
        <v>12000</v>
      </c>
      <c r="H254" s="175"/>
      <c r="I254" s="3"/>
    </row>
    <row r="255" spans="2:9" ht="15" thickBot="1" x14ac:dyDescent="0.35">
      <c r="B255" s="170"/>
      <c r="C255" s="180"/>
      <c r="D255" s="192"/>
      <c r="E255" s="29" t="s">
        <v>7</v>
      </c>
      <c r="F255" s="31">
        <v>2000</v>
      </c>
      <c r="G255" s="189"/>
      <c r="H255" s="170"/>
      <c r="I255" s="72"/>
    </row>
    <row r="256" spans="2:9" ht="15" thickBot="1" x14ac:dyDescent="0.35">
      <c r="B256" s="170"/>
      <c r="C256" s="180"/>
      <c r="D256" s="192"/>
      <c r="E256" s="28" t="s">
        <v>8</v>
      </c>
      <c r="F256" s="1">
        <v>1000</v>
      </c>
      <c r="G256" s="189"/>
      <c r="H256" s="170"/>
      <c r="I256" s="3"/>
    </row>
    <row r="257" spans="2:9" ht="15" thickBot="1" x14ac:dyDescent="0.35">
      <c r="B257" s="170"/>
      <c r="C257" s="180"/>
      <c r="D257" s="192"/>
      <c r="E257" s="28" t="s">
        <v>13</v>
      </c>
      <c r="F257" s="31">
        <v>500</v>
      </c>
      <c r="G257" s="189"/>
      <c r="H257" s="170"/>
      <c r="I257" s="3"/>
    </row>
    <row r="258" spans="2:9" ht="15" thickBot="1" x14ac:dyDescent="0.35">
      <c r="B258" s="170"/>
      <c r="C258" s="180"/>
      <c r="D258" s="192"/>
      <c r="E258" s="28" t="s">
        <v>9</v>
      </c>
      <c r="F258" s="1">
        <v>500</v>
      </c>
      <c r="G258" s="189"/>
      <c r="H258" s="170"/>
      <c r="I258" s="3"/>
    </row>
    <row r="259" spans="2:9" ht="15" thickBot="1" x14ac:dyDescent="0.35">
      <c r="B259" s="170"/>
      <c r="C259" s="180"/>
      <c r="D259" s="192"/>
      <c r="E259" s="28" t="s">
        <v>10</v>
      </c>
      <c r="F259" s="31">
        <v>2000</v>
      </c>
      <c r="G259" s="189"/>
      <c r="H259" s="170"/>
      <c r="I259" s="3"/>
    </row>
    <row r="260" spans="2:9" ht="15" thickBot="1" x14ac:dyDescent="0.35">
      <c r="B260" s="171"/>
      <c r="C260" s="181"/>
      <c r="D260" s="193"/>
      <c r="E260" s="28" t="s">
        <v>11</v>
      </c>
      <c r="F260" s="1">
        <v>0</v>
      </c>
      <c r="G260" s="190"/>
      <c r="H260" s="171"/>
      <c r="I260" s="3"/>
    </row>
    <row r="261" spans="2:9" ht="15" thickBot="1" x14ac:dyDescent="0.35">
      <c r="B261" s="175" t="s">
        <v>19</v>
      </c>
      <c r="C261" s="179" t="s">
        <v>220</v>
      </c>
      <c r="D261" s="191" t="s">
        <v>110</v>
      </c>
      <c r="E261" s="28" t="s">
        <v>6</v>
      </c>
      <c r="F261" s="31">
        <v>2000</v>
      </c>
      <c r="G261" s="188">
        <f>(F261+F262+F263+F264+F265+F266+F267)</f>
        <v>15600</v>
      </c>
      <c r="H261" s="175"/>
      <c r="I261" s="3"/>
    </row>
    <row r="262" spans="2:9" ht="15" thickBot="1" x14ac:dyDescent="0.35">
      <c r="B262" s="170"/>
      <c r="C262" s="180"/>
      <c r="D262" s="192"/>
      <c r="E262" s="29" t="s">
        <v>7</v>
      </c>
      <c r="F262" s="31">
        <v>500</v>
      </c>
      <c r="G262" s="189"/>
      <c r="H262" s="170"/>
      <c r="I262" s="3"/>
    </row>
    <row r="263" spans="2:9" ht="15" thickBot="1" x14ac:dyDescent="0.35">
      <c r="B263" s="170"/>
      <c r="C263" s="180"/>
      <c r="D263" s="192"/>
      <c r="E263" s="28" t="s">
        <v>8</v>
      </c>
      <c r="F263" s="31">
        <v>1500</v>
      </c>
      <c r="G263" s="189"/>
      <c r="H263" s="170"/>
      <c r="I263" s="3"/>
    </row>
    <row r="264" spans="2:9" ht="15" thickBot="1" x14ac:dyDescent="0.35">
      <c r="B264" s="170"/>
      <c r="C264" s="180"/>
      <c r="D264" s="192"/>
      <c r="E264" s="28" t="s">
        <v>13</v>
      </c>
      <c r="F264" s="31">
        <v>2000</v>
      </c>
      <c r="G264" s="189"/>
      <c r="H264" s="170"/>
      <c r="I264" s="3"/>
    </row>
    <row r="265" spans="2:9" ht="15" thickBot="1" x14ac:dyDescent="0.35">
      <c r="B265" s="170"/>
      <c r="C265" s="180"/>
      <c r="D265" s="192"/>
      <c r="E265" s="28" t="s">
        <v>9</v>
      </c>
      <c r="F265" s="31">
        <v>1600</v>
      </c>
      <c r="G265" s="189"/>
      <c r="H265" s="170"/>
      <c r="I265" s="3"/>
    </row>
    <row r="266" spans="2:9" ht="15" thickBot="1" x14ac:dyDescent="0.35">
      <c r="B266" s="170"/>
      <c r="C266" s="180"/>
      <c r="D266" s="192"/>
      <c r="E266" s="28" t="s">
        <v>10</v>
      </c>
      <c r="F266" s="31">
        <v>6000</v>
      </c>
      <c r="G266" s="189"/>
      <c r="H266" s="170"/>
      <c r="I266" s="3"/>
    </row>
    <row r="267" spans="2:9" ht="15" thickBot="1" x14ac:dyDescent="0.35">
      <c r="B267" s="171"/>
      <c r="C267" s="181"/>
      <c r="D267" s="193"/>
      <c r="E267" s="28" t="s">
        <v>11</v>
      </c>
      <c r="F267" s="31">
        <v>2000</v>
      </c>
      <c r="G267" s="190"/>
      <c r="H267" s="171"/>
      <c r="I267" s="3"/>
    </row>
    <row r="268" spans="2:9" ht="15" thickBot="1" x14ac:dyDescent="0.35">
      <c r="B268" s="175" t="s">
        <v>20</v>
      </c>
      <c r="C268" s="179" t="s">
        <v>221</v>
      </c>
      <c r="D268" s="191" t="s">
        <v>110</v>
      </c>
      <c r="E268" s="28" t="s">
        <v>6</v>
      </c>
      <c r="F268" s="31">
        <v>3000</v>
      </c>
      <c r="G268" s="188">
        <f>(F268+F269+F270+F271+F272+F273+F274)</f>
        <v>7300</v>
      </c>
      <c r="H268" s="175"/>
      <c r="I268" s="3"/>
    </row>
    <row r="269" spans="2:9" ht="15" thickBot="1" x14ac:dyDescent="0.35">
      <c r="B269" s="170"/>
      <c r="C269" s="180"/>
      <c r="D269" s="192"/>
      <c r="E269" s="29" t="s">
        <v>7</v>
      </c>
      <c r="F269" s="31">
        <v>0</v>
      </c>
      <c r="G269" s="189"/>
      <c r="H269" s="170"/>
      <c r="I269" s="3"/>
    </row>
    <row r="270" spans="2:9" ht="15" thickBot="1" x14ac:dyDescent="0.35">
      <c r="B270" s="170"/>
      <c r="C270" s="180"/>
      <c r="D270" s="192"/>
      <c r="E270" s="28" t="s">
        <v>8</v>
      </c>
      <c r="F270" s="1">
        <v>500</v>
      </c>
      <c r="G270" s="189"/>
      <c r="H270" s="170"/>
      <c r="I270" s="3"/>
    </row>
    <row r="271" spans="2:9" ht="15" thickBot="1" x14ac:dyDescent="0.35">
      <c r="B271" s="170"/>
      <c r="C271" s="180"/>
      <c r="D271" s="192"/>
      <c r="E271" s="28" t="s">
        <v>13</v>
      </c>
      <c r="F271" s="31">
        <v>500</v>
      </c>
      <c r="G271" s="189"/>
      <c r="H271" s="170"/>
      <c r="I271" s="3"/>
    </row>
    <row r="272" spans="2:9" ht="15" thickBot="1" x14ac:dyDescent="0.35">
      <c r="B272" s="170"/>
      <c r="C272" s="180"/>
      <c r="D272" s="192"/>
      <c r="E272" s="28" t="s">
        <v>9</v>
      </c>
      <c r="F272" s="31">
        <v>1300</v>
      </c>
      <c r="G272" s="189"/>
      <c r="H272" s="170"/>
      <c r="I272" s="3"/>
    </row>
    <row r="273" spans="2:9" ht="15" thickBot="1" x14ac:dyDescent="0.35">
      <c r="B273" s="170"/>
      <c r="C273" s="180"/>
      <c r="D273" s="192"/>
      <c r="E273" s="28" t="s">
        <v>10</v>
      </c>
      <c r="F273" s="31">
        <v>2000</v>
      </c>
      <c r="G273" s="189"/>
      <c r="H273" s="170"/>
      <c r="I273" s="3"/>
    </row>
    <row r="274" spans="2:9" ht="15" thickBot="1" x14ac:dyDescent="0.35">
      <c r="B274" s="171"/>
      <c r="C274" s="181"/>
      <c r="D274" s="193"/>
      <c r="E274" s="28" t="s">
        <v>11</v>
      </c>
      <c r="F274" s="1">
        <v>0</v>
      </c>
      <c r="G274" s="190"/>
      <c r="H274" s="171"/>
      <c r="I274" s="3"/>
    </row>
    <row r="275" spans="2:9" ht="15" thickBot="1" x14ac:dyDescent="0.35">
      <c r="B275" s="175" t="s">
        <v>21</v>
      </c>
      <c r="C275" s="179" t="s">
        <v>58</v>
      </c>
      <c r="D275" s="191" t="s">
        <v>110</v>
      </c>
      <c r="E275" s="28" t="s">
        <v>6</v>
      </c>
      <c r="F275" s="31">
        <v>1000</v>
      </c>
      <c r="G275" s="188">
        <f>(F275+F276+F277+F278+F279+F280+F281)</f>
        <v>3200</v>
      </c>
      <c r="H275" s="175"/>
      <c r="I275" s="3"/>
    </row>
    <row r="276" spans="2:9" ht="15" thickBot="1" x14ac:dyDescent="0.35">
      <c r="B276" s="170"/>
      <c r="C276" s="180"/>
      <c r="D276" s="192"/>
      <c r="E276" s="29" t="s">
        <v>7</v>
      </c>
      <c r="F276" s="1">
        <v>0</v>
      </c>
      <c r="G276" s="189"/>
      <c r="H276" s="170"/>
      <c r="I276" s="3"/>
    </row>
    <row r="277" spans="2:9" ht="15" thickBot="1" x14ac:dyDescent="0.35">
      <c r="B277" s="170"/>
      <c r="C277" s="180"/>
      <c r="D277" s="192"/>
      <c r="E277" s="28" t="s">
        <v>8</v>
      </c>
      <c r="F277" s="1">
        <v>0</v>
      </c>
      <c r="G277" s="189"/>
      <c r="H277" s="170"/>
      <c r="I277" s="3"/>
    </row>
    <row r="278" spans="2:9" ht="15" thickBot="1" x14ac:dyDescent="0.35">
      <c r="B278" s="170"/>
      <c r="C278" s="180"/>
      <c r="D278" s="192"/>
      <c r="E278" s="28" t="s">
        <v>13</v>
      </c>
      <c r="F278" s="31">
        <v>0</v>
      </c>
      <c r="G278" s="189"/>
      <c r="H278" s="170"/>
      <c r="I278" s="3"/>
    </row>
    <row r="279" spans="2:9" ht="15" thickBot="1" x14ac:dyDescent="0.35">
      <c r="B279" s="170"/>
      <c r="C279" s="180"/>
      <c r="D279" s="192"/>
      <c r="E279" s="28" t="s">
        <v>9</v>
      </c>
      <c r="F279" s="31">
        <v>1600</v>
      </c>
      <c r="G279" s="189"/>
      <c r="H279" s="170"/>
      <c r="I279" s="3"/>
    </row>
    <row r="280" spans="2:9" ht="15" thickBot="1" x14ac:dyDescent="0.35">
      <c r="B280" s="170"/>
      <c r="C280" s="180"/>
      <c r="D280" s="192"/>
      <c r="E280" s="28" t="s">
        <v>10</v>
      </c>
      <c r="F280" s="1">
        <v>600</v>
      </c>
      <c r="G280" s="189"/>
      <c r="H280" s="170"/>
      <c r="I280" s="3"/>
    </row>
    <row r="281" spans="2:9" ht="15" thickBot="1" x14ac:dyDescent="0.35">
      <c r="B281" s="171"/>
      <c r="C281" s="181"/>
      <c r="D281" s="193"/>
      <c r="E281" s="28" t="s">
        <v>11</v>
      </c>
      <c r="F281" s="1">
        <v>0</v>
      </c>
      <c r="G281" s="190"/>
      <c r="H281" s="171"/>
      <c r="I281" s="3"/>
    </row>
    <row r="282" spans="2:9" ht="15" thickBot="1" x14ac:dyDescent="0.35">
      <c r="B282" s="175" t="s">
        <v>22</v>
      </c>
      <c r="C282" s="179" t="s">
        <v>52</v>
      </c>
      <c r="D282" s="191" t="s">
        <v>110</v>
      </c>
      <c r="E282" s="28" t="s">
        <v>6</v>
      </c>
      <c r="F282" s="31">
        <v>6000</v>
      </c>
      <c r="G282" s="188">
        <f t="shared" ref="G282" si="19">(F282+F283+F284+F285+F286+F287+F288)</f>
        <v>23500</v>
      </c>
      <c r="H282" s="175"/>
      <c r="I282" s="3"/>
    </row>
    <row r="283" spans="2:9" ht="15" thickBot="1" x14ac:dyDescent="0.35">
      <c r="B283" s="170"/>
      <c r="C283" s="180"/>
      <c r="D283" s="192"/>
      <c r="E283" s="29" t="s">
        <v>7</v>
      </c>
      <c r="F283" s="31">
        <v>4500</v>
      </c>
      <c r="G283" s="189"/>
      <c r="H283" s="170"/>
      <c r="I283" s="3"/>
    </row>
    <row r="284" spans="2:9" ht="15" thickBot="1" x14ac:dyDescent="0.35">
      <c r="B284" s="170"/>
      <c r="C284" s="180"/>
      <c r="D284" s="192"/>
      <c r="E284" s="28" t="s">
        <v>8</v>
      </c>
      <c r="F284" s="31">
        <v>2000</v>
      </c>
      <c r="G284" s="189"/>
      <c r="H284" s="170"/>
      <c r="I284" s="3"/>
    </row>
    <row r="285" spans="2:9" ht="15" thickBot="1" x14ac:dyDescent="0.35">
      <c r="B285" s="170"/>
      <c r="C285" s="180"/>
      <c r="D285" s="192"/>
      <c r="E285" s="28" t="s">
        <v>13</v>
      </c>
      <c r="F285" s="31">
        <v>6000</v>
      </c>
      <c r="G285" s="189"/>
      <c r="H285" s="170"/>
      <c r="I285" s="3"/>
    </row>
    <row r="286" spans="2:9" ht="15" thickBot="1" x14ac:dyDescent="0.35">
      <c r="B286" s="170"/>
      <c r="C286" s="180"/>
      <c r="D286" s="192"/>
      <c r="E286" s="28" t="s">
        <v>9</v>
      </c>
      <c r="F286" s="31">
        <v>4000</v>
      </c>
      <c r="G286" s="189"/>
      <c r="H286" s="170"/>
      <c r="I286" s="3"/>
    </row>
    <row r="287" spans="2:9" ht="15" thickBot="1" x14ac:dyDescent="0.35">
      <c r="B287" s="170"/>
      <c r="C287" s="180"/>
      <c r="D287" s="192"/>
      <c r="E287" s="28" t="s">
        <v>10</v>
      </c>
      <c r="F287" s="31">
        <v>1000</v>
      </c>
      <c r="G287" s="189"/>
      <c r="H287" s="170"/>
      <c r="I287" s="3"/>
    </row>
    <row r="288" spans="2:9" ht="15" thickBot="1" x14ac:dyDescent="0.35">
      <c r="B288" s="171"/>
      <c r="C288" s="181"/>
      <c r="D288" s="193"/>
      <c r="E288" s="28" t="s">
        <v>11</v>
      </c>
      <c r="F288" s="1">
        <v>0</v>
      </c>
      <c r="G288" s="190"/>
      <c r="H288" s="171"/>
      <c r="I288" s="3"/>
    </row>
    <row r="289" spans="2:9" ht="15" thickBot="1" x14ac:dyDescent="0.35">
      <c r="B289" s="175" t="s">
        <v>85</v>
      </c>
      <c r="C289" s="179" t="s">
        <v>55</v>
      </c>
      <c r="D289" s="191" t="s">
        <v>110</v>
      </c>
      <c r="E289" s="28" t="s">
        <v>6</v>
      </c>
      <c r="F289" s="31">
        <v>3800</v>
      </c>
      <c r="G289" s="188">
        <f>(F289+F290+F291+F292+F293+F294+F295)</f>
        <v>17000</v>
      </c>
      <c r="H289" s="175"/>
      <c r="I289" s="3"/>
    </row>
    <row r="290" spans="2:9" ht="15" thickBot="1" x14ac:dyDescent="0.35">
      <c r="B290" s="170"/>
      <c r="C290" s="180"/>
      <c r="D290" s="192"/>
      <c r="E290" s="29" t="s">
        <v>7</v>
      </c>
      <c r="F290" s="31">
        <v>4000</v>
      </c>
      <c r="G290" s="189"/>
      <c r="H290" s="170"/>
      <c r="I290" s="3"/>
    </row>
    <row r="291" spans="2:9" ht="15" thickBot="1" x14ac:dyDescent="0.35">
      <c r="B291" s="170"/>
      <c r="C291" s="180"/>
      <c r="D291" s="192"/>
      <c r="E291" s="28" t="s">
        <v>8</v>
      </c>
      <c r="F291" s="1">
        <v>2000</v>
      </c>
      <c r="G291" s="189"/>
      <c r="H291" s="170"/>
      <c r="I291" s="3"/>
    </row>
    <row r="292" spans="2:9" ht="15" thickBot="1" x14ac:dyDescent="0.35">
      <c r="B292" s="170"/>
      <c r="C292" s="180"/>
      <c r="D292" s="192"/>
      <c r="E292" s="28" t="s">
        <v>13</v>
      </c>
      <c r="F292" s="49">
        <v>3000</v>
      </c>
      <c r="G292" s="189"/>
      <c r="H292" s="170"/>
      <c r="I292" s="3"/>
    </row>
    <row r="293" spans="2:9" ht="15" thickBot="1" x14ac:dyDescent="0.35">
      <c r="B293" s="170"/>
      <c r="C293" s="180"/>
      <c r="D293" s="192"/>
      <c r="E293" s="28" t="s">
        <v>9</v>
      </c>
      <c r="F293" s="31">
        <v>1000</v>
      </c>
      <c r="G293" s="189"/>
      <c r="H293" s="170"/>
      <c r="I293" s="3"/>
    </row>
    <row r="294" spans="2:9" ht="15" thickBot="1" x14ac:dyDescent="0.35">
      <c r="B294" s="170"/>
      <c r="C294" s="180"/>
      <c r="D294" s="192"/>
      <c r="E294" s="28" t="s">
        <v>10</v>
      </c>
      <c r="F294" s="31">
        <v>1200</v>
      </c>
      <c r="G294" s="189"/>
      <c r="H294" s="170"/>
      <c r="I294" s="72"/>
    </row>
    <row r="295" spans="2:9" ht="15" thickBot="1" x14ac:dyDescent="0.35">
      <c r="B295" s="171"/>
      <c r="C295" s="181"/>
      <c r="D295" s="193"/>
      <c r="E295" s="28" t="s">
        <v>11</v>
      </c>
      <c r="F295" s="31">
        <v>2000</v>
      </c>
      <c r="G295" s="190"/>
      <c r="H295" s="171"/>
      <c r="I295" s="3"/>
    </row>
    <row r="296" spans="2:9" ht="15" thickBot="1" x14ac:dyDescent="0.35">
      <c r="B296" s="175" t="s">
        <v>86</v>
      </c>
      <c r="C296" s="179" t="s">
        <v>38</v>
      </c>
      <c r="D296" s="191" t="s">
        <v>110</v>
      </c>
      <c r="E296" s="28" t="s">
        <v>6</v>
      </c>
      <c r="F296" s="31">
        <v>21000</v>
      </c>
      <c r="G296" s="188">
        <f t="shared" ref="G296" si="20">(F296+F297+F298+F299+F300+F301+F302)</f>
        <v>21000</v>
      </c>
      <c r="H296" s="175" t="s">
        <v>53</v>
      </c>
      <c r="I296" s="3"/>
    </row>
    <row r="297" spans="2:9" ht="15" thickBot="1" x14ac:dyDescent="0.35">
      <c r="B297" s="170"/>
      <c r="C297" s="180"/>
      <c r="D297" s="192"/>
      <c r="E297" s="29" t="s">
        <v>7</v>
      </c>
      <c r="F297" s="31">
        <v>0</v>
      </c>
      <c r="G297" s="189"/>
      <c r="H297" s="170"/>
      <c r="I297" s="3"/>
    </row>
    <row r="298" spans="2:9" ht="15" thickBot="1" x14ac:dyDescent="0.35">
      <c r="B298" s="170"/>
      <c r="C298" s="180"/>
      <c r="D298" s="192"/>
      <c r="E298" s="28" t="s">
        <v>8</v>
      </c>
      <c r="F298" s="31">
        <v>0</v>
      </c>
      <c r="G298" s="189"/>
      <c r="H298" s="170"/>
      <c r="I298" s="3"/>
    </row>
    <row r="299" spans="2:9" ht="15" thickBot="1" x14ac:dyDescent="0.35">
      <c r="B299" s="170"/>
      <c r="C299" s="180"/>
      <c r="D299" s="192"/>
      <c r="E299" s="28" t="s">
        <v>13</v>
      </c>
      <c r="F299" s="31">
        <v>0</v>
      </c>
      <c r="G299" s="189"/>
      <c r="H299" s="170"/>
      <c r="I299" s="3"/>
    </row>
    <row r="300" spans="2:9" ht="15" thickBot="1" x14ac:dyDescent="0.35">
      <c r="B300" s="170"/>
      <c r="C300" s="180"/>
      <c r="D300" s="192"/>
      <c r="E300" s="28" t="s">
        <v>9</v>
      </c>
      <c r="F300" s="1">
        <v>0</v>
      </c>
      <c r="G300" s="189"/>
      <c r="H300" s="170"/>
      <c r="I300" s="3"/>
    </row>
    <row r="301" spans="2:9" ht="15" thickBot="1" x14ac:dyDescent="0.35">
      <c r="B301" s="170"/>
      <c r="C301" s="180"/>
      <c r="D301" s="192"/>
      <c r="E301" s="28" t="s">
        <v>10</v>
      </c>
      <c r="F301" s="31">
        <v>0</v>
      </c>
      <c r="G301" s="189"/>
      <c r="H301" s="170"/>
      <c r="I301" s="3"/>
    </row>
    <row r="302" spans="2:9" ht="15" thickBot="1" x14ac:dyDescent="0.35">
      <c r="B302" s="171"/>
      <c r="C302" s="181"/>
      <c r="D302" s="193"/>
      <c r="E302" s="28" t="s">
        <v>11</v>
      </c>
      <c r="F302" s="31">
        <v>0</v>
      </c>
      <c r="G302" s="190"/>
      <c r="H302" s="171"/>
      <c r="I302" s="3"/>
    </row>
    <row r="303" spans="2:9" ht="15" thickBot="1" x14ac:dyDescent="0.35">
      <c r="B303" s="175" t="s">
        <v>87</v>
      </c>
      <c r="C303" s="179" t="s">
        <v>39</v>
      </c>
      <c r="D303" s="191" t="s">
        <v>212</v>
      </c>
      <c r="E303" s="28" t="s">
        <v>6</v>
      </c>
      <c r="F303" s="1">
        <v>0</v>
      </c>
      <c r="G303" s="188">
        <f>(F303+F304+F305+F306+F307+F308+F309)</f>
        <v>52000</v>
      </c>
      <c r="H303" s="175"/>
      <c r="I303" s="3"/>
    </row>
    <row r="304" spans="2:9" ht="15" thickBot="1" x14ac:dyDescent="0.35">
      <c r="B304" s="170"/>
      <c r="C304" s="180"/>
      <c r="D304" s="192"/>
      <c r="E304" s="29" t="s">
        <v>7</v>
      </c>
      <c r="F304" s="31">
        <v>7000</v>
      </c>
      <c r="G304" s="189"/>
      <c r="H304" s="170"/>
      <c r="I304" s="3"/>
    </row>
    <row r="305" spans="2:9" ht="15" thickBot="1" x14ac:dyDescent="0.35">
      <c r="B305" s="170"/>
      <c r="C305" s="180"/>
      <c r="D305" s="192"/>
      <c r="E305" s="28" t="s">
        <v>8</v>
      </c>
      <c r="F305" s="31">
        <v>10000</v>
      </c>
      <c r="G305" s="189"/>
      <c r="H305" s="170"/>
      <c r="I305" s="3"/>
    </row>
    <row r="306" spans="2:9" ht="15" thickBot="1" x14ac:dyDescent="0.35">
      <c r="B306" s="170"/>
      <c r="C306" s="180"/>
      <c r="D306" s="192"/>
      <c r="E306" s="28" t="s">
        <v>13</v>
      </c>
      <c r="F306" s="31">
        <v>15000</v>
      </c>
      <c r="G306" s="189"/>
      <c r="H306" s="170"/>
      <c r="I306" s="3"/>
    </row>
    <row r="307" spans="2:9" ht="15" thickBot="1" x14ac:dyDescent="0.35">
      <c r="B307" s="170"/>
      <c r="C307" s="180"/>
      <c r="D307" s="192"/>
      <c r="E307" s="28" t="s">
        <v>9</v>
      </c>
      <c r="F307" s="31">
        <v>10000</v>
      </c>
      <c r="G307" s="189"/>
      <c r="H307" s="170"/>
      <c r="I307" s="3"/>
    </row>
    <row r="308" spans="2:9" ht="15" thickBot="1" x14ac:dyDescent="0.35">
      <c r="B308" s="170"/>
      <c r="C308" s="180"/>
      <c r="D308" s="192"/>
      <c r="E308" s="28" t="s">
        <v>10</v>
      </c>
      <c r="F308" s="31">
        <v>0</v>
      </c>
      <c r="G308" s="189"/>
      <c r="H308" s="170"/>
      <c r="I308" s="3"/>
    </row>
    <row r="309" spans="2:9" ht="15" thickBot="1" x14ac:dyDescent="0.35">
      <c r="B309" s="171"/>
      <c r="C309" s="181"/>
      <c r="D309" s="193"/>
      <c r="E309" s="28" t="s">
        <v>11</v>
      </c>
      <c r="F309" s="31">
        <v>10000</v>
      </c>
      <c r="G309" s="190"/>
      <c r="H309" s="171"/>
      <c r="I309" s="3"/>
    </row>
    <row r="310" spans="2:9" ht="15" thickBot="1" x14ac:dyDescent="0.35">
      <c r="B310" s="175" t="s">
        <v>88</v>
      </c>
      <c r="C310" s="179" t="s">
        <v>56</v>
      </c>
      <c r="D310" s="191" t="s">
        <v>110</v>
      </c>
      <c r="E310" s="28" t="s">
        <v>6</v>
      </c>
      <c r="F310" s="31">
        <v>0</v>
      </c>
      <c r="G310" s="188">
        <f t="shared" ref="G310" si="21">(F310+F311+F312+F313+F314+F315+F316)</f>
        <v>4500</v>
      </c>
      <c r="H310" s="175"/>
      <c r="I310" s="3"/>
    </row>
    <row r="311" spans="2:9" ht="15" thickBot="1" x14ac:dyDescent="0.35">
      <c r="B311" s="170"/>
      <c r="C311" s="180"/>
      <c r="D311" s="192"/>
      <c r="E311" s="29" t="s">
        <v>7</v>
      </c>
      <c r="F311" s="1">
        <v>0</v>
      </c>
      <c r="G311" s="189"/>
      <c r="H311" s="170"/>
      <c r="I311" s="3"/>
    </row>
    <row r="312" spans="2:9" ht="15" thickBot="1" x14ac:dyDescent="0.35">
      <c r="B312" s="170"/>
      <c r="C312" s="180"/>
      <c r="D312" s="192"/>
      <c r="E312" s="28" t="s">
        <v>8</v>
      </c>
      <c r="F312" s="1">
        <v>1000</v>
      </c>
      <c r="G312" s="189"/>
      <c r="H312" s="170"/>
      <c r="I312" s="3"/>
    </row>
    <row r="313" spans="2:9" ht="15" thickBot="1" x14ac:dyDescent="0.35">
      <c r="B313" s="170"/>
      <c r="C313" s="180"/>
      <c r="D313" s="192"/>
      <c r="E313" s="28" t="s">
        <v>13</v>
      </c>
      <c r="F313" s="31">
        <v>0</v>
      </c>
      <c r="G313" s="189"/>
      <c r="H313" s="170"/>
      <c r="I313" s="3"/>
    </row>
    <row r="314" spans="2:9" ht="15" thickBot="1" x14ac:dyDescent="0.35">
      <c r="B314" s="170"/>
      <c r="C314" s="180"/>
      <c r="D314" s="192"/>
      <c r="E314" s="28" t="s">
        <v>9</v>
      </c>
      <c r="F314" s="31">
        <v>3500</v>
      </c>
      <c r="G314" s="189"/>
      <c r="H314" s="170"/>
      <c r="I314" s="3"/>
    </row>
    <row r="315" spans="2:9" ht="15" thickBot="1" x14ac:dyDescent="0.35">
      <c r="B315" s="170"/>
      <c r="C315" s="180"/>
      <c r="D315" s="192"/>
      <c r="E315" s="28" t="s">
        <v>10</v>
      </c>
      <c r="F315" s="31">
        <v>0</v>
      </c>
      <c r="G315" s="189"/>
      <c r="H315" s="170"/>
      <c r="I315" s="3"/>
    </row>
    <row r="316" spans="2:9" ht="15" thickBot="1" x14ac:dyDescent="0.35">
      <c r="B316" s="171"/>
      <c r="C316" s="181"/>
      <c r="D316" s="193"/>
      <c r="E316" s="28" t="s">
        <v>11</v>
      </c>
      <c r="F316" s="1">
        <v>0</v>
      </c>
      <c r="G316" s="190"/>
      <c r="H316" s="171"/>
      <c r="I316" s="3"/>
    </row>
    <row r="317" spans="2:9" ht="15" thickBot="1" x14ac:dyDescent="0.35">
      <c r="B317" s="175" t="s">
        <v>145</v>
      </c>
      <c r="C317" s="179" t="s">
        <v>40</v>
      </c>
      <c r="D317" s="191" t="s">
        <v>110</v>
      </c>
      <c r="E317" s="28" t="s">
        <v>6</v>
      </c>
      <c r="F317" s="31">
        <v>4700</v>
      </c>
      <c r="G317" s="188">
        <f t="shared" ref="G317" si="22">(F317+F318+F319+F320+F321+F322+F323)</f>
        <v>30200</v>
      </c>
      <c r="H317" s="175"/>
      <c r="I317" s="3"/>
    </row>
    <row r="318" spans="2:9" ht="15" thickBot="1" x14ac:dyDescent="0.35">
      <c r="B318" s="170"/>
      <c r="C318" s="180"/>
      <c r="D318" s="192"/>
      <c r="E318" s="29" t="s">
        <v>7</v>
      </c>
      <c r="F318" s="31">
        <v>6500</v>
      </c>
      <c r="G318" s="189"/>
      <c r="H318" s="170"/>
      <c r="I318" s="3"/>
    </row>
    <row r="319" spans="2:9" ht="15" thickBot="1" x14ac:dyDescent="0.35">
      <c r="B319" s="170"/>
      <c r="C319" s="180"/>
      <c r="D319" s="192"/>
      <c r="E319" s="28" t="s">
        <v>8</v>
      </c>
      <c r="F319" s="31">
        <v>1000</v>
      </c>
      <c r="G319" s="189"/>
      <c r="H319" s="170"/>
      <c r="I319" s="3"/>
    </row>
    <row r="320" spans="2:9" ht="15" thickBot="1" x14ac:dyDescent="0.35">
      <c r="B320" s="170"/>
      <c r="C320" s="180"/>
      <c r="D320" s="192"/>
      <c r="E320" s="28" t="s">
        <v>13</v>
      </c>
      <c r="F320" s="31">
        <v>6500</v>
      </c>
      <c r="G320" s="189"/>
      <c r="H320" s="170"/>
      <c r="I320" s="3"/>
    </row>
    <row r="321" spans="2:10" ht="15" thickBot="1" x14ac:dyDescent="0.35">
      <c r="B321" s="170"/>
      <c r="C321" s="180"/>
      <c r="D321" s="192"/>
      <c r="E321" s="28" t="s">
        <v>9</v>
      </c>
      <c r="F321" s="1">
        <v>3000</v>
      </c>
      <c r="G321" s="189"/>
      <c r="H321" s="170"/>
      <c r="I321" s="3"/>
    </row>
    <row r="322" spans="2:10" ht="15" thickBot="1" x14ac:dyDescent="0.35">
      <c r="B322" s="170"/>
      <c r="C322" s="180"/>
      <c r="D322" s="192"/>
      <c r="E322" s="28" t="s">
        <v>10</v>
      </c>
      <c r="F322" s="31">
        <v>6000</v>
      </c>
      <c r="G322" s="189"/>
      <c r="H322" s="170"/>
      <c r="I322" s="3"/>
      <c r="J322" s="78"/>
    </row>
    <row r="323" spans="2:10" ht="15" thickBot="1" x14ac:dyDescent="0.35">
      <c r="B323" s="171"/>
      <c r="C323" s="181"/>
      <c r="D323" s="193"/>
      <c r="E323" s="28" t="s">
        <v>11</v>
      </c>
      <c r="F323" s="31">
        <v>2500</v>
      </c>
      <c r="G323" s="190"/>
      <c r="H323" s="171"/>
      <c r="I323" s="3"/>
    </row>
    <row r="324" spans="2:10" ht="15" thickBot="1" x14ac:dyDescent="0.35">
      <c r="B324" s="175" t="s">
        <v>89</v>
      </c>
      <c r="C324" s="179" t="s">
        <v>46</v>
      </c>
      <c r="D324" s="191" t="s">
        <v>110</v>
      </c>
      <c r="E324" s="28" t="s">
        <v>6</v>
      </c>
      <c r="F324" s="1">
        <v>3000</v>
      </c>
      <c r="G324" s="188">
        <f>(F324+F325+F326+F327+F328+F329+F330)</f>
        <v>19100</v>
      </c>
      <c r="H324" s="175"/>
      <c r="I324" s="3"/>
    </row>
    <row r="325" spans="2:10" ht="15" thickBot="1" x14ac:dyDescent="0.35">
      <c r="B325" s="170"/>
      <c r="C325" s="180"/>
      <c r="D325" s="192"/>
      <c r="E325" s="29" t="s">
        <v>7</v>
      </c>
      <c r="F325" s="1">
        <v>0</v>
      </c>
      <c r="G325" s="189"/>
      <c r="H325" s="170"/>
      <c r="I325" s="3"/>
    </row>
    <row r="326" spans="2:10" ht="15" thickBot="1" x14ac:dyDescent="0.35">
      <c r="B326" s="170"/>
      <c r="C326" s="180"/>
      <c r="D326" s="192"/>
      <c r="E326" s="28" t="s">
        <v>8</v>
      </c>
      <c r="F326" s="1">
        <v>0</v>
      </c>
      <c r="G326" s="189"/>
      <c r="H326" s="170"/>
      <c r="I326" s="3"/>
    </row>
    <row r="327" spans="2:10" ht="15" thickBot="1" x14ac:dyDescent="0.35">
      <c r="B327" s="170"/>
      <c r="C327" s="180"/>
      <c r="D327" s="192"/>
      <c r="E327" s="28" t="s">
        <v>13</v>
      </c>
      <c r="F327" s="31">
        <v>5000</v>
      </c>
      <c r="G327" s="189"/>
      <c r="H327" s="170"/>
      <c r="I327" s="3"/>
    </row>
    <row r="328" spans="2:10" ht="15" thickBot="1" x14ac:dyDescent="0.35">
      <c r="B328" s="170"/>
      <c r="C328" s="180"/>
      <c r="D328" s="192"/>
      <c r="E328" s="28" t="s">
        <v>9</v>
      </c>
      <c r="F328" s="1">
        <v>600</v>
      </c>
      <c r="G328" s="189"/>
      <c r="H328" s="170"/>
      <c r="I328" s="3"/>
    </row>
    <row r="329" spans="2:10" ht="15" thickBot="1" x14ac:dyDescent="0.35">
      <c r="B329" s="170"/>
      <c r="C329" s="180"/>
      <c r="D329" s="192"/>
      <c r="E329" s="28" t="s">
        <v>10</v>
      </c>
      <c r="F329" s="31">
        <v>6000</v>
      </c>
      <c r="G329" s="189"/>
      <c r="H329" s="170"/>
      <c r="I329" s="71"/>
    </row>
    <row r="330" spans="2:10" ht="15" thickBot="1" x14ac:dyDescent="0.35">
      <c r="B330" s="171"/>
      <c r="C330" s="181"/>
      <c r="D330" s="193"/>
      <c r="E330" s="28" t="s">
        <v>11</v>
      </c>
      <c r="F330" s="31">
        <v>4500</v>
      </c>
      <c r="G330" s="190"/>
      <c r="H330" s="171"/>
      <c r="I330" s="3"/>
    </row>
    <row r="331" spans="2:10" ht="15" customHeight="1" thickBot="1" x14ac:dyDescent="0.35">
      <c r="B331" s="175" t="s">
        <v>222</v>
      </c>
      <c r="C331" s="179" t="s">
        <v>41</v>
      </c>
      <c r="D331" s="191" t="s">
        <v>212</v>
      </c>
      <c r="E331" s="28" t="s">
        <v>6</v>
      </c>
      <c r="F331" s="1">
        <v>0</v>
      </c>
      <c r="G331" s="188">
        <f t="shared" ref="G331" si="23">(F331+F332+F333+F334+F335+F336+F337)</f>
        <v>63000</v>
      </c>
      <c r="H331" s="175"/>
      <c r="I331" s="3"/>
    </row>
    <row r="332" spans="2:10" ht="15" thickBot="1" x14ac:dyDescent="0.35">
      <c r="B332" s="170"/>
      <c r="C332" s="180"/>
      <c r="D332" s="192"/>
      <c r="E332" s="29" t="s">
        <v>7</v>
      </c>
      <c r="F332" s="31">
        <v>8000</v>
      </c>
      <c r="G332" s="189"/>
      <c r="H332" s="170"/>
      <c r="I332" s="3"/>
    </row>
    <row r="333" spans="2:10" ht="15" thickBot="1" x14ac:dyDescent="0.35">
      <c r="B333" s="170"/>
      <c r="C333" s="180"/>
      <c r="D333" s="192"/>
      <c r="E333" s="28" t="s">
        <v>8</v>
      </c>
      <c r="F333" s="31">
        <v>10000</v>
      </c>
      <c r="G333" s="189"/>
      <c r="H333" s="170"/>
      <c r="I333" s="3"/>
    </row>
    <row r="334" spans="2:10" ht="15" thickBot="1" x14ac:dyDescent="0.35">
      <c r="B334" s="170"/>
      <c r="C334" s="180"/>
      <c r="D334" s="192"/>
      <c r="E334" s="28" t="s">
        <v>13</v>
      </c>
      <c r="F334" s="31">
        <v>15000</v>
      </c>
      <c r="G334" s="189"/>
      <c r="H334" s="170"/>
      <c r="I334" s="3"/>
    </row>
    <row r="335" spans="2:10" ht="15" thickBot="1" x14ac:dyDescent="0.35">
      <c r="B335" s="170"/>
      <c r="C335" s="180"/>
      <c r="D335" s="192"/>
      <c r="E335" s="28" t="s">
        <v>9</v>
      </c>
      <c r="F335" s="31">
        <v>5000</v>
      </c>
      <c r="G335" s="189"/>
      <c r="H335" s="170"/>
      <c r="I335" s="3"/>
    </row>
    <row r="336" spans="2:10" ht="15" thickBot="1" x14ac:dyDescent="0.35">
      <c r="B336" s="170"/>
      <c r="C336" s="180"/>
      <c r="D336" s="192"/>
      <c r="E336" s="28" t="s">
        <v>10</v>
      </c>
      <c r="F336" s="31">
        <v>15000</v>
      </c>
      <c r="G336" s="189"/>
      <c r="H336" s="170"/>
      <c r="I336" s="3"/>
    </row>
    <row r="337" spans="2:9" ht="15" thickBot="1" x14ac:dyDescent="0.35">
      <c r="B337" s="171"/>
      <c r="C337" s="181"/>
      <c r="D337" s="193"/>
      <c r="E337" s="28" t="s">
        <v>11</v>
      </c>
      <c r="F337" s="31">
        <v>10000</v>
      </c>
      <c r="G337" s="190"/>
      <c r="H337" s="171"/>
      <c r="I337" s="3"/>
    </row>
    <row r="338" spans="2:9" ht="15" thickBot="1" x14ac:dyDescent="0.35">
      <c r="B338" s="175" t="s">
        <v>90</v>
      </c>
      <c r="C338" s="179" t="s">
        <v>42</v>
      </c>
      <c r="D338" s="191" t="s">
        <v>110</v>
      </c>
      <c r="E338" s="28" t="s">
        <v>6</v>
      </c>
      <c r="F338" s="31">
        <v>3000</v>
      </c>
      <c r="G338" s="188">
        <f>(F338+F339+F340+F341+F342+F343+F344)</f>
        <v>9000</v>
      </c>
      <c r="H338" s="175"/>
      <c r="I338" s="3"/>
    </row>
    <row r="339" spans="2:9" ht="15" thickBot="1" x14ac:dyDescent="0.35">
      <c r="B339" s="170"/>
      <c r="C339" s="180"/>
      <c r="D339" s="192"/>
      <c r="E339" s="29" t="s">
        <v>7</v>
      </c>
      <c r="F339" s="31">
        <v>0</v>
      </c>
      <c r="G339" s="189"/>
      <c r="H339" s="170"/>
      <c r="I339" s="3"/>
    </row>
    <row r="340" spans="2:9" ht="15" thickBot="1" x14ac:dyDescent="0.35">
      <c r="B340" s="170"/>
      <c r="C340" s="180"/>
      <c r="D340" s="192"/>
      <c r="E340" s="28" t="s">
        <v>8</v>
      </c>
      <c r="F340" s="1">
        <v>0</v>
      </c>
      <c r="G340" s="189"/>
      <c r="H340" s="170"/>
      <c r="I340" s="3"/>
    </row>
    <row r="341" spans="2:9" ht="15" thickBot="1" x14ac:dyDescent="0.35">
      <c r="B341" s="170"/>
      <c r="C341" s="180"/>
      <c r="D341" s="192"/>
      <c r="E341" s="28" t="s">
        <v>13</v>
      </c>
      <c r="F341" s="31">
        <v>2000</v>
      </c>
      <c r="G341" s="189"/>
      <c r="H341" s="170"/>
      <c r="I341" s="3"/>
    </row>
    <row r="342" spans="2:9" ht="15" thickBot="1" x14ac:dyDescent="0.35">
      <c r="B342" s="170"/>
      <c r="C342" s="180"/>
      <c r="D342" s="192"/>
      <c r="E342" s="28" t="s">
        <v>9</v>
      </c>
      <c r="F342" s="31">
        <v>2000</v>
      </c>
      <c r="G342" s="189"/>
      <c r="H342" s="170"/>
      <c r="I342" s="3"/>
    </row>
    <row r="343" spans="2:9" ht="15" thickBot="1" x14ac:dyDescent="0.35">
      <c r="B343" s="170"/>
      <c r="C343" s="180"/>
      <c r="D343" s="192"/>
      <c r="E343" s="28" t="s">
        <v>10</v>
      </c>
      <c r="F343" s="31">
        <v>2000</v>
      </c>
      <c r="G343" s="189"/>
      <c r="H343" s="170"/>
      <c r="I343" s="3"/>
    </row>
    <row r="344" spans="2:9" ht="15" thickBot="1" x14ac:dyDescent="0.35">
      <c r="B344" s="171"/>
      <c r="C344" s="181"/>
      <c r="D344" s="193"/>
      <c r="E344" s="28" t="s">
        <v>11</v>
      </c>
      <c r="F344" s="1">
        <v>0</v>
      </c>
      <c r="G344" s="190"/>
      <c r="H344" s="171"/>
      <c r="I344" s="3"/>
    </row>
    <row r="345" spans="2:9" ht="15" thickBot="1" x14ac:dyDescent="0.35">
      <c r="B345" s="175" t="s">
        <v>91</v>
      </c>
      <c r="C345" s="179" t="s">
        <v>43</v>
      </c>
      <c r="D345" s="191" t="s">
        <v>110</v>
      </c>
      <c r="E345" s="28" t="s">
        <v>6</v>
      </c>
      <c r="F345" s="31">
        <v>4000</v>
      </c>
      <c r="G345" s="188">
        <f t="shared" ref="G345" si="24">(F345+F346+F347+F348+F349+F350+F351)</f>
        <v>4000</v>
      </c>
      <c r="H345" s="175"/>
      <c r="I345" s="3"/>
    </row>
    <row r="346" spans="2:9" ht="15" thickBot="1" x14ac:dyDescent="0.35">
      <c r="B346" s="170"/>
      <c r="C346" s="180"/>
      <c r="D346" s="192"/>
      <c r="E346" s="29" t="s">
        <v>7</v>
      </c>
      <c r="F346" s="31">
        <v>0</v>
      </c>
      <c r="G346" s="189"/>
      <c r="H346" s="170"/>
      <c r="I346" s="3"/>
    </row>
    <row r="347" spans="2:9" ht="15" thickBot="1" x14ac:dyDescent="0.35">
      <c r="B347" s="170"/>
      <c r="C347" s="180"/>
      <c r="D347" s="192"/>
      <c r="E347" s="28" t="s">
        <v>8</v>
      </c>
      <c r="F347" s="31">
        <v>0</v>
      </c>
      <c r="G347" s="189"/>
      <c r="H347" s="170"/>
      <c r="I347" s="3"/>
    </row>
    <row r="348" spans="2:9" ht="15" thickBot="1" x14ac:dyDescent="0.35">
      <c r="B348" s="170"/>
      <c r="C348" s="180"/>
      <c r="D348" s="192"/>
      <c r="E348" s="28" t="s">
        <v>13</v>
      </c>
      <c r="F348" s="31">
        <v>0</v>
      </c>
      <c r="G348" s="189"/>
      <c r="H348" s="170"/>
      <c r="I348" s="3"/>
    </row>
    <row r="349" spans="2:9" ht="15" thickBot="1" x14ac:dyDescent="0.35">
      <c r="B349" s="170"/>
      <c r="C349" s="180"/>
      <c r="D349" s="192"/>
      <c r="E349" s="28" t="s">
        <v>9</v>
      </c>
      <c r="F349" s="31">
        <v>0</v>
      </c>
      <c r="G349" s="189"/>
      <c r="H349" s="170"/>
      <c r="I349" s="3"/>
    </row>
    <row r="350" spans="2:9" ht="15" thickBot="1" x14ac:dyDescent="0.35">
      <c r="B350" s="170"/>
      <c r="C350" s="180"/>
      <c r="D350" s="192"/>
      <c r="E350" s="28" t="s">
        <v>10</v>
      </c>
      <c r="F350" s="31">
        <v>0</v>
      </c>
      <c r="G350" s="189"/>
      <c r="H350" s="170"/>
      <c r="I350" s="3"/>
    </row>
    <row r="351" spans="2:9" ht="15" thickBot="1" x14ac:dyDescent="0.35">
      <c r="B351" s="171"/>
      <c r="C351" s="181"/>
      <c r="D351" s="193"/>
      <c r="E351" s="28" t="s">
        <v>11</v>
      </c>
      <c r="F351" s="31">
        <v>0</v>
      </c>
      <c r="G351" s="190"/>
      <c r="H351" s="171"/>
      <c r="I351" s="3"/>
    </row>
    <row r="352" spans="2:9" ht="15" thickBot="1" x14ac:dyDescent="0.35">
      <c r="B352" s="175" t="s">
        <v>92</v>
      </c>
      <c r="C352" s="179" t="s">
        <v>117</v>
      </c>
      <c r="D352" s="175" t="s">
        <v>110</v>
      </c>
      <c r="E352" s="28" t="s">
        <v>6</v>
      </c>
      <c r="F352" s="31">
        <v>3000</v>
      </c>
      <c r="G352" s="188">
        <f t="shared" ref="G352" si="25">(F352+F353+F354+F355+F356+F357+F358)</f>
        <v>16000</v>
      </c>
      <c r="H352" s="175"/>
      <c r="I352" s="3"/>
    </row>
    <row r="353" spans="2:9" ht="15" thickBot="1" x14ac:dyDescent="0.35">
      <c r="B353" s="170"/>
      <c r="C353" s="180"/>
      <c r="D353" s="170"/>
      <c r="E353" s="29" t="s">
        <v>7</v>
      </c>
      <c r="F353" s="31">
        <v>2500</v>
      </c>
      <c r="G353" s="189"/>
      <c r="H353" s="170"/>
      <c r="I353" s="72"/>
    </row>
    <row r="354" spans="2:9" ht="15" thickBot="1" x14ac:dyDescent="0.35">
      <c r="B354" s="170"/>
      <c r="C354" s="180"/>
      <c r="D354" s="170"/>
      <c r="E354" s="28" t="s">
        <v>8</v>
      </c>
      <c r="F354" s="31">
        <v>1000</v>
      </c>
      <c r="G354" s="189"/>
      <c r="H354" s="170"/>
      <c r="I354" s="3"/>
    </row>
    <row r="355" spans="2:9" ht="15" thickBot="1" x14ac:dyDescent="0.35">
      <c r="B355" s="170"/>
      <c r="C355" s="180"/>
      <c r="D355" s="170"/>
      <c r="E355" s="28" t="s">
        <v>13</v>
      </c>
      <c r="F355" s="31">
        <v>2000</v>
      </c>
      <c r="G355" s="189"/>
      <c r="H355" s="170"/>
      <c r="I355" s="3"/>
    </row>
    <row r="356" spans="2:9" ht="15" thickBot="1" x14ac:dyDescent="0.35">
      <c r="B356" s="170"/>
      <c r="C356" s="180"/>
      <c r="D356" s="170"/>
      <c r="E356" s="28" t="s">
        <v>9</v>
      </c>
      <c r="F356" s="31">
        <v>2000</v>
      </c>
      <c r="G356" s="189"/>
      <c r="H356" s="170"/>
      <c r="I356" s="3"/>
    </row>
    <row r="357" spans="2:9" ht="15" thickBot="1" x14ac:dyDescent="0.35">
      <c r="B357" s="170"/>
      <c r="C357" s="180"/>
      <c r="D357" s="170"/>
      <c r="E357" s="28" t="s">
        <v>10</v>
      </c>
      <c r="F357" s="31">
        <v>3000</v>
      </c>
      <c r="G357" s="189"/>
      <c r="H357" s="170"/>
      <c r="I357" s="72"/>
    </row>
    <row r="358" spans="2:9" ht="15" thickBot="1" x14ac:dyDescent="0.35">
      <c r="B358" s="171"/>
      <c r="C358" s="181"/>
      <c r="D358" s="171"/>
      <c r="E358" s="28" t="s">
        <v>11</v>
      </c>
      <c r="F358" s="31">
        <v>2500</v>
      </c>
      <c r="G358" s="190"/>
      <c r="H358" s="171"/>
      <c r="I358" s="3"/>
    </row>
    <row r="359" spans="2:9" ht="15" thickBot="1" x14ac:dyDescent="0.35">
      <c r="B359" s="175" t="s">
        <v>93</v>
      </c>
      <c r="C359" s="179" t="s">
        <v>44</v>
      </c>
      <c r="D359" s="191" t="s">
        <v>110</v>
      </c>
      <c r="E359" s="28" t="s">
        <v>6</v>
      </c>
      <c r="F359" s="31">
        <v>1000</v>
      </c>
      <c r="G359" s="188">
        <f>(F359+F360+F361+F362+F363+F364+F365)</f>
        <v>6300</v>
      </c>
      <c r="H359" s="175"/>
      <c r="I359" s="3"/>
    </row>
    <row r="360" spans="2:9" ht="15" thickBot="1" x14ac:dyDescent="0.35">
      <c r="B360" s="170"/>
      <c r="C360" s="180"/>
      <c r="D360" s="192"/>
      <c r="E360" s="29" t="s">
        <v>7</v>
      </c>
      <c r="F360" s="1">
        <v>500</v>
      </c>
      <c r="G360" s="189"/>
      <c r="H360" s="170"/>
      <c r="I360" s="3"/>
    </row>
    <row r="361" spans="2:9" ht="15" thickBot="1" x14ac:dyDescent="0.35">
      <c r="B361" s="170"/>
      <c r="C361" s="180"/>
      <c r="D361" s="192"/>
      <c r="E361" s="28" t="s">
        <v>8</v>
      </c>
      <c r="F361" s="1">
        <v>500</v>
      </c>
      <c r="G361" s="189"/>
      <c r="H361" s="170"/>
      <c r="I361" s="3"/>
    </row>
    <row r="362" spans="2:9" ht="15" thickBot="1" x14ac:dyDescent="0.35">
      <c r="B362" s="170"/>
      <c r="C362" s="180"/>
      <c r="D362" s="192"/>
      <c r="E362" s="28" t="s">
        <v>13</v>
      </c>
      <c r="F362" s="31">
        <v>1000</v>
      </c>
      <c r="G362" s="189"/>
      <c r="H362" s="170"/>
      <c r="I362" s="3"/>
    </row>
    <row r="363" spans="2:9" ht="15" thickBot="1" x14ac:dyDescent="0.35">
      <c r="B363" s="170"/>
      <c r="C363" s="180"/>
      <c r="D363" s="192"/>
      <c r="E363" s="28" t="s">
        <v>9</v>
      </c>
      <c r="F363" s="31">
        <v>1000</v>
      </c>
      <c r="G363" s="189"/>
      <c r="H363" s="170"/>
      <c r="I363" s="3"/>
    </row>
    <row r="364" spans="2:9" ht="15" thickBot="1" x14ac:dyDescent="0.35">
      <c r="B364" s="170"/>
      <c r="C364" s="180"/>
      <c r="D364" s="192"/>
      <c r="E364" s="28" t="s">
        <v>10</v>
      </c>
      <c r="F364" s="31">
        <v>1500</v>
      </c>
      <c r="G364" s="189"/>
      <c r="H364" s="170"/>
      <c r="I364" s="72"/>
    </row>
    <row r="365" spans="2:9" ht="15" thickBot="1" x14ac:dyDescent="0.35">
      <c r="B365" s="171"/>
      <c r="C365" s="181"/>
      <c r="D365" s="193"/>
      <c r="E365" s="28" t="s">
        <v>11</v>
      </c>
      <c r="F365" s="1">
        <v>800</v>
      </c>
      <c r="G365" s="190"/>
      <c r="H365" s="171"/>
      <c r="I365" s="3"/>
    </row>
    <row r="366" spans="2:9" ht="15" thickBot="1" x14ac:dyDescent="0.35">
      <c r="B366" s="175" t="s">
        <v>94</v>
      </c>
      <c r="C366" s="179" t="s">
        <v>223</v>
      </c>
      <c r="D366" s="191" t="s">
        <v>110</v>
      </c>
      <c r="E366" s="28" t="s">
        <v>6</v>
      </c>
      <c r="F366" s="1">
        <v>800</v>
      </c>
      <c r="G366" s="188">
        <f t="shared" ref="G366" si="26">(F366+F367+F368+F369+F370+F371+F372)</f>
        <v>14700</v>
      </c>
      <c r="H366" s="175"/>
      <c r="I366" s="3"/>
    </row>
    <row r="367" spans="2:9" ht="15" thickBot="1" x14ac:dyDescent="0.35">
      <c r="B367" s="170"/>
      <c r="C367" s="180"/>
      <c r="D367" s="192"/>
      <c r="E367" s="29" t="s">
        <v>7</v>
      </c>
      <c r="F367" s="1">
        <v>0</v>
      </c>
      <c r="G367" s="189"/>
      <c r="H367" s="170"/>
      <c r="I367" s="3"/>
    </row>
    <row r="368" spans="2:9" ht="15" thickBot="1" x14ac:dyDescent="0.35">
      <c r="B368" s="170"/>
      <c r="C368" s="180"/>
      <c r="D368" s="192"/>
      <c r="E368" s="28" t="s">
        <v>8</v>
      </c>
      <c r="F368" s="1">
        <v>0</v>
      </c>
      <c r="G368" s="189"/>
      <c r="H368" s="170"/>
      <c r="I368" s="3"/>
    </row>
    <row r="369" spans="1:9" ht="15" thickBot="1" x14ac:dyDescent="0.35">
      <c r="B369" s="170"/>
      <c r="C369" s="180"/>
      <c r="D369" s="192"/>
      <c r="E369" s="28" t="s">
        <v>13</v>
      </c>
      <c r="F369" s="31">
        <v>4000</v>
      </c>
      <c r="G369" s="189"/>
      <c r="H369" s="170"/>
      <c r="I369" s="3"/>
    </row>
    <row r="370" spans="1:9" ht="15" thickBot="1" x14ac:dyDescent="0.35">
      <c r="B370" s="170"/>
      <c r="C370" s="180"/>
      <c r="D370" s="192"/>
      <c r="E370" s="28" t="s">
        <v>9</v>
      </c>
      <c r="F370" s="31">
        <v>900</v>
      </c>
      <c r="G370" s="189"/>
      <c r="H370" s="170"/>
      <c r="I370" s="3"/>
    </row>
    <row r="371" spans="1:9" ht="15" thickBot="1" x14ac:dyDescent="0.35">
      <c r="B371" s="170"/>
      <c r="C371" s="180"/>
      <c r="D371" s="192"/>
      <c r="E371" s="28" t="s">
        <v>10</v>
      </c>
      <c r="F371" s="31">
        <v>7000</v>
      </c>
      <c r="G371" s="189"/>
      <c r="H371" s="170"/>
      <c r="I371" s="3"/>
    </row>
    <row r="372" spans="1:9" ht="15" thickBot="1" x14ac:dyDescent="0.35">
      <c r="A372" s="13"/>
      <c r="B372" s="171"/>
      <c r="C372" s="181"/>
      <c r="D372" s="193"/>
      <c r="E372" s="28" t="s">
        <v>11</v>
      </c>
      <c r="F372" s="31">
        <v>2000</v>
      </c>
      <c r="G372" s="190"/>
      <c r="H372" s="171"/>
      <c r="I372" s="3"/>
    </row>
    <row r="373" spans="1:9" ht="15" thickBot="1" x14ac:dyDescent="0.35">
      <c r="B373" s="175" t="s">
        <v>95</v>
      </c>
      <c r="C373" s="179" t="s">
        <v>45</v>
      </c>
      <c r="D373" s="191" t="s">
        <v>110</v>
      </c>
      <c r="E373" s="28" t="s">
        <v>6</v>
      </c>
      <c r="F373" s="31">
        <v>2000</v>
      </c>
      <c r="G373" s="188">
        <f>(F373+F374+F375+F376+F377+F378+F379)</f>
        <v>7500</v>
      </c>
      <c r="H373" s="175"/>
      <c r="I373" s="3"/>
    </row>
    <row r="374" spans="1:9" ht="13.2" customHeight="1" thickBot="1" x14ac:dyDescent="0.35">
      <c r="B374" s="170"/>
      <c r="C374" s="180"/>
      <c r="D374" s="192"/>
      <c r="E374" s="29" t="s">
        <v>7</v>
      </c>
      <c r="F374" s="1">
        <v>500</v>
      </c>
      <c r="G374" s="189"/>
      <c r="H374" s="170"/>
      <c r="I374" s="3"/>
    </row>
    <row r="375" spans="1:9" ht="15" thickBot="1" x14ac:dyDescent="0.35">
      <c r="B375" s="170"/>
      <c r="C375" s="180"/>
      <c r="D375" s="192"/>
      <c r="E375" s="28" t="s">
        <v>8</v>
      </c>
      <c r="F375" s="31">
        <v>1000</v>
      </c>
      <c r="G375" s="189"/>
      <c r="H375" s="170"/>
      <c r="I375" s="3"/>
    </row>
    <row r="376" spans="1:9" ht="15" thickBot="1" x14ac:dyDescent="0.35">
      <c r="B376" s="170"/>
      <c r="C376" s="180"/>
      <c r="D376" s="192"/>
      <c r="E376" s="28" t="s">
        <v>13</v>
      </c>
      <c r="F376" s="31">
        <v>1000</v>
      </c>
      <c r="G376" s="189"/>
      <c r="H376" s="170"/>
      <c r="I376" s="3"/>
    </row>
    <row r="377" spans="1:9" ht="15" thickBot="1" x14ac:dyDescent="0.35">
      <c r="B377" s="170"/>
      <c r="C377" s="180"/>
      <c r="D377" s="192"/>
      <c r="E377" s="28" t="s">
        <v>9</v>
      </c>
      <c r="F377" s="31">
        <v>1000</v>
      </c>
      <c r="G377" s="189"/>
      <c r="H377" s="170"/>
      <c r="I377" s="3"/>
    </row>
    <row r="378" spans="1:9" ht="12.6" customHeight="1" thickBot="1" x14ac:dyDescent="0.35">
      <c r="B378" s="170"/>
      <c r="C378" s="180"/>
      <c r="D378" s="192"/>
      <c r="E378" s="28" t="s">
        <v>10</v>
      </c>
      <c r="F378" s="31">
        <v>1000</v>
      </c>
      <c r="G378" s="189"/>
      <c r="H378" s="170"/>
      <c r="I378" s="3"/>
    </row>
    <row r="379" spans="1:9" ht="15" thickBot="1" x14ac:dyDescent="0.35">
      <c r="B379" s="171"/>
      <c r="C379" s="181"/>
      <c r="D379" s="193"/>
      <c r="E379" s="28" t="s">
        <v>11</v>
      </c>
      <c r="F379" s="31">
        <v>1000</v>
      </c>
      <c r="G379" s="190"/>
      <c r="H379" s="171"/>
      <c r="I379" s="3"/>
    </row>
    <row r="380" spans="1:9" ht="15" thickBot="1" x14ac:dyDescent="0.35">
      <c r="B380" s="175" t="s">
        <v>96</v>
      </c>
      <c r="C380" s="214" t="s">
        <v>54</v>
      </c>
      <c r="D380" s="191" t="s">
        <v>110</v>
      </c>
      <c r="E380" s="28" t="s">
        <v>6</v>
      </c>
      <c r="F380" s="31">
        <v>2000</v>
      </c>
      <c r="G380" s="188">
        <f t="shared" ref="G380" si="27">(F380+F381+F382+F383+F384+F385+F386)</f>
        <v>22000</v>
      </c>
      <c r="H380" s="175"/>
      <c r="I380" s="3"/>
    </row>
    <row r="381" spans="1:9" ht="15" thickBot="1" x14ac:dyDescent="0.35">
      <c r="B381" s="170"/>
      <c r="C381" s="215"/>
      <c r="D381" s="192"/>
      <c r="E381" s="29" t="s">
        <v>7</v>
      </c>
      <c r="F381" s="1">
        <v>0</v>
      </c>
      <c r="G381" s="189"/>
      <c r="H381" s="170"/>
      <c r="I381" s="3"/>
    </row>
    <row r="382" spans="1:9" ht="15" thickBot="1" x14ac:dyDescent="0.35">
      <c r="B382" s="170"/>
      <c r="C382" s="215"/>
      <c r="D382" s="192"/>
      <c r="E382" s="28" t="s">
        <v>8</v>
      </c>
      <c r="F382" s="1">
        <v>0</v>
      </c>
      <c r="G382" s="189"/>
      <c r="H382" s="170"/>
      <c r="I382" s="3"/>
    </row>
    <row r="383" spans="1:9" ht="15" thickBot="1" x14ac:dyDescent="0.35">
      <c r="B383" s="170"/>
      <c r="C383" s="215"/>
      <c r="D383" s="192"/>
      <c r="E383" s="28" t="s">
        <v>13</v>
      </c>
      <c r="F383" s="31">
        <v>3000</v>
      </c>
      <c r="G383" s="189"/>
      <c r="H383" s="170"/>
      <c r="I383" s="3"/>
    </row>
    <row r="384" spans="1:9" ht="15" thickBot="1" x14ac:dyDescent="0.35">
      <c r="B384" s="170"/>
      <c r="C384" s="215"/>
      <c r="D384" s="192"/>
      <c r="E384" s="28" t="s">
        <v>9</v>
      </c>
      <c r="F384" s="31">
        <v>3500</v>
      </c>
      <c r="G384" s="189"/>
      <c r="H384" s="170"/>
      <c r="I384" s="3"/>
    </row>
    <row r="385" spans="2:9" ht="16.95" customHeight="1" thickBot="1" x14ac:dyDescent="0.35">
      <c r="B385" s="170"/>
      <c r="C385" s="215"/>
      <c r="D385" s="192"/>
      <c r="E385" s="28" t="s">
        <v>10</v>
      </c>
      <c r="F385" s="101">
        <v>1500</v>
      </c>
      <c r="G385" s="189"/>
      <c r="H385" s="170"/>
      <c r="I385" s="3"/>
    </row>
    <row r="386" spans="2:9" ht="15" thickBot="1" x14ac:dyDescent="0.35">
      <c r="B386" s="171"/>
      <c r="C386" s="216"/>
      <c r="D386" s="193"/>
      <c r="E386" s="28" t="s">
        <v>11</v>
      </c>
      <c r="F386" s="31">
        <v>12000</v>
      </c>
      <c r="G386" s="190"/>
      <c r="H386" s="171"/>
      <c r="I386" s="3"/>
    </row>
    <row r="387" spans="2:9" ht="15" thickBot="1" x14ac:dyDescent="0.35">
      <c r="B387" s="213" t="s">
        <v>228</v>
      </c>
      <c r="C387" s="179" t="s">
        <v>57</v>
      </c>
      <c r="D387" s="191" t="s">
        <v>110</v>
      </c>
      <c r="E387" s="28" t="s">
        <v>6</v>
      </c>
      <c r="F387" s="1">
        <v>0</v>
      </c>
      <c r="G387" s="188">
        <f>(F387+F388+F389+F390+F391+F392+F393)</f>
        <v>20500</v>
      </c>
      <c r="H387" s="175"/>
      <c r="I387" s="3"/>
    </row>
    <row r="388" spans="2:9" ht="15" thickBot="1" x14ac:dyDescent="0.35">
      <c r="B388" s="170"/>
      <c r="C388" s="180"/>
      <c r="D388" s="192"/>
      <c r="E388" s="29" t="s">
        <v>7</v>
      </c>
      <c r="F388" s="31">
        <v>15000</v>
      </c>
      <c r="G388" s="189"/>
      <c r="H388" s="170"/>
      <c r="I388" s="72"/>
    </row>
    <row r="389" spans="2:9" ht="14.4" customHeight="1" thickBot="1" x14ac:dyDescent="0.35">
      <c r="B389" s="170"/>
      <c r="C389" s="180"/>
      <c r="D389" s="192"/>
      <c r="E389" s="28" t="s">
        <v>8</v>
      </c>
      <c r="F389" s="1">
        <v>0</v>
      </c>
      <c r="G389" s="189"/>
      <c r="H389" s="170"/>
      <c r="I389" s="3"/>
    </row>
    <row r="390" spans="2:9" ht="15" thickBot="1" x14ac:dyDescent="0.35">
      <c r="B390" s="170"/>
      <c r="C390" s="180"/>
      <c r="D390" s="192"/>
      <c r="E390" s="28" t="s">
        <v>13</v>
      </c>
      <c r="F390" s="31">
        <v>0</v>
      </c>
      <c r="G390" s="189"/>
      <c r="H390" s="170"/>
      <c r="I390" s="3"/>
    </row>
    <row r="391" spans="2:9" ht="15" thickBot="1" x14ac:dyDescent="0.35">
      <c r="B391" s="170"/>
      <c r="C391" s="180"/>
      <c r="D391" s="192"/>
      <c r="E391" s="28" t="s">
        <v>9</v>
      </c>
      <c r="F391" s="31">
        <v>2500</v>
      </c>
      <c r="G391" s="189"/>
      <c r="H391" s="170"/>
      <c r="I391" s="3"/>
    </row>
    <row r="392" spans="2:9" ht="12.6" customHeight="1" thickBot="1" x14ac:dyDescent="0.35">
      <c r="B392" s="170"/>
      <c r="C392" s="180"/>
      <c r="D392" s="192"/>
      <c r="E392" s="28" t="s">
        <v>10</v>
      </c>
      <c r="F392" s="31">
        <v>3000</v>
      </c>
      <c r="G392" s="189"/>
      <c r="H392" s="170"/>
      <c r="I392" s="3"/>
    </row>
    <row r="393" spans="2:9" ht="11.4" customHeight="1" thickBot="1" x14ac:dyDescent="0.35">
      <c r="B393" s="171"/>
      <c r="C393" s="181"/>
      <c r="D393" s="193"/>
      <c r="E393" s="28" t="s">
        <v>11</v>
      </c>
      <c r="F393" s="1">
        <v>0</v>
      </c>
      <c r="G393" s="190"/>
      <c r="H393" s="171"/>
      <c r="I393" s="3"/>
    </row>
    <row r="394" spans="2:9" ht="15" thickBot="1" x14ac:dyDescent="0.35">
      <c r="B394" s="175" t="s">
        <v>146</v>
      </c>
      <c r="C394" s="179" t="s">
        <v>47</v>
      </c>
      <c r="D394" s="191" t="s">
        <v>110</v>
      </c>
      <c r="E394" s="28" t="s">
        <v>6</v>
      </c>
      <c r="F394" s="31">
        <v>4000</v>
      </c>
      <c r="G394" s="188">
        <f t="shared" ref="G394" si="28">(F394+F395+F396+F397+F398+F399+F400)</f>
        <v>27200</v>
      </c>
      <c r="H394" s="175"/>
      <c r="I394" s="3"/>
    </row>
    <row r="395" spans="2:9" ht="15" thickBot="1" x14ac:dyDescent="0.35">
      <c r="B395" s="170"/>
      <c r="C395" s="180"/>
      <c r="D395" s="192"/>
      <c r="E395" s="29" t="s">
        <v>7</v>
      </c>
      <c r="F395" s="31">
        <v>2000</v>
      </c>
      <c r="G395" s="189"/>
      <c r="H395" s="170"/>
      <c r="I395" s="3"/>
    </row>
    <row r="396" spans="2:9" ht="13.95" customHeight="1" thickBot="1" x14ac:dyDescent="0.35">
      <c r="B396" s="170"/>
      <c r="C396" s="180"/>
      <c r="D396" s="192"/>
      <c r="E396" s="28" t="s">
        <v>8</v>
      </c>
      <c r="F396" s="1">
        <v>0</v>
      </c>
      <c r="G396" s="189"/>
      <c r="H396" s="170"/>
      <c r="I396" s="3"/>
    </row>
    <row r="397" spans="2:9" ht="15" thickBot="1" x14ac:dyDescent="0.35">
      <c r="B397" s="170"/>
      <c r="C397" s="180"/>
      <c r="D397" s="192"/>
      <c r="E397" s="28" t="s">
        <v>13</v>
      </c>
      <c r="F397" s="31">
        <v>14000</v>
      </c>
      <c r="G397" s="189"/>
      <c r="H397" s="170"/>
      <c r="I397" s="3"/>
    </row>
    <row r="398" spans="2:9" ht="15" thickBot="1" x14ac:dyDescent="0.35">
      <c r="B398" s="170"/>
      <c r="C398" s="180"/>
      <c r="D398" s="192"/>
      <c r="E398" s="28" t="s">
        <v>9</v>
      </c>
      <c r="F398" s="101">
        <v>2500</v>
      </c>
      <c r="G398" s="189"/>
      <c r="H398" s="170"/>
      <c r="I398" s="3"/>
    </row>
    <row r="399" spans="2:9" ht="15" thickBot="1" x14ac:dyDescent="0.35">
      <c r="B399" s="170"/>
      <c r="C399" s="180"/>
      <c r="D399" s="192"/>
      <c r="E399" s="28" t="s">
        <v>10</v>
      </c>
      <c r="F399" s="31">
        <v>2200</v>
      </c>
      <c r="G399" s="189"/>
      <c r="H399" s="170"/>
      <c r="I399" s="3"/>
    </row>
    <row r="400" spans="2:9" ht="15" thickBot="1" x14ac:dyDescent="0.35">
      <c r="B400" s="171"/>
      <c r="C400" s="181"/>
      <c r="D400" s="193"/>
      <c r="E400" s="28" t="s">
        <v>11</v>
      </c>
      <c r="F400" s="31">
        <v>2500</v>
      </c>
      <c r="G400" s="190"/>
      <c r="H400" s="212"/>
      <c r="I400" s="24"/>
    </row>
    <row r="401" spans="2:17" ht="34.950000000000003" customHeight="1" thickBot="1" x14ac:dyDescent="0.35">
      <c r="B401" s="41" t="s">
        <v>147</v>
      </c>
      <c r="C401" s="53" t="s">
        <v>59</v>
      </c>
      <c r="D401" s="40" t="s">
        <v>110</v>
      </c>
      <c r="E401" s="29" t="s">
        <v>62</v>
      </c>
      <c r="F401" s="32">
        <v>20000</v>
      </c>
      <c r="G401" s="25"/>
      <c r="H401" s="36"/>
      <c r="I401" s="12"/>
    </row>
    <row r="402" spans="2:17" ht="34.950000000000003" customHeight="1" thickBot="1" x14ac:dyDescent="0.35">
      <c r="B402" s="1" t="s">
        <v>148</v>
      </c>
      <c r="C402" s="54" t="s">
        <v>180</v>
      </c>
      <c r="D402" s="40" t="s">
        <v>110</v>
      </c>
      <c r="E402" s="29" t="s">
        <v>62</v>
      </c>
      <c r="F402" s="6">
        <v>8000</v>
      </c>
      <c r="G402" s="25"/>
      <c r="H402" s="37"/>
      <c r="I402" s="12"/>
    </row>
    <row r="403" spans="2:17" ht="34.950000000000003" customHeight="1" thickBot="1" x14ac:dyDescent="0.35">
      <c r="B403" s="1" t="s">
        <v>149</v>
      </c>
      <c r="C403" s="54" t="s">
        <v>60</v>
      </c>
      <c r="D403" s="40" t="s">
        <v>110</v>
      </c>
      <c r="E403" s="29" t="s">
        <v>62</v>
      </c>
      <c r="F403" s="6">
        <v>7500</v>
      </c>
      <c r="G403" s="25"/>
      <c r="H403" s="38"/>
      <c r="I403" s="12"/>
    </row>
    <row r="404" spans="2:17" ht="34.950000000000003" customHeight="1" thickBot="1" x14ac:dyDescent="0.35">
      <c r="B404" s="1" t="s">
        <v>150</v>
      </c>
      <c r="C404" s="54" t="s">
        <v>61</v>
      </c>
      <c r="D404" s="40" t="s">
        <v>110</v>
      </c>
      <c r="E404" s="29" t="s">
        <v>62</v>
      </c>
      <c r="F404" s="6">
        <v>2500</v>
      </c>
      <c r="G404" s="25"/>
      <c r="H404" s="37"/>
      <c r="I404" s="12"/>
    </row>
    <row r="405" spans="2:17" ht="34.950000000000003" customHeight="1" thickBot="1" x14ac:dyDescent="0.35">
      <c r="B405" s="1" t="s">
        <v>104</v>
      </c>
      <c r="C405" s="54" t="s">
        <v>181</v>
      </c>
      <c r="D405" s="40" t="s">
        <v>110</v>
      </c>
      <c r="E405" s="29" t="s">
        <v>62</v>
      </c>
      <c r="F405" s="6">
        <v>12000</v>
      </c>
      <c r="G405" s="25"/>
      <c r="H405" s="37"/>
      <c r="I405" s="12"/>
    </row>
    <row r="406" spans="2:17" ht="34.950000000000003" customHeight="1" thickBot="1" x14ac:dyDescent="0.35">
      <c r="B406" s="15" t="s">
        <v>105</v>
      </c>
      <c r="C406" s="55" t="s">
        <v>97</v>
      </c>
      <c r="D406" s="44" t="s">
        <v>110</v>
      </c>
      <c r="E406" s="30" t="s">
        <v>98</v>
      </c>
      <c r="F406" s="39">
        <v>15000</v>
      </c>
      <c r="G406" s="26"/>
      <c r="H406" s="15"/>
      <c r="I406" s="14"/>
    </row>
    <row r="407" spans="2:17" ht="34.950000000000003" customHeight="1" thickBot="1" x14ac:dyDescent="0.35">
      <c r="B407" s="15" t="s">
        <v>151</v>
      </c>
      <c r="C407" s="55" t="s">
        <v>99</v>
      </c>
      <c r="D407" s="44" t="s">
        <v>110</v>
      </c>
      <c r="E407" s="30" t="s">
        <v>98</v>
      </c>
      <c r="F407" s="39">
        <v>38400</v>
      </c>
      <c r="G407" s="26"/>
      <c r="H407" s="15"/>
      <c r="I407" s="14"/>
    </row>
    <row r="408" spans="2:17" ht="34.950000000000003" customHeight="1" thickBot="1" x14ac:dyDescent="0.35">
      <c r="B408" s="15" t="s">
        <v>113</v>
      </c>
      <c r="C408" s="55" t="s">
        <v>100</v>
      </c>
      <c r="D408" s="44" t="s">
        <v>110</v>
      </c>
      <c r="E408" s="30" t="s">
        <v>101</v>
      </c>
      <c r="F408" s="39">
        <v>12500</v>
      </c>
      <c r="G408" s="26"/>
      <c r="H408" s="15"/>
      <c r="I408" s="14"/>
    </row>
    <row r="409" spans="2:17" ht="34.950000000000003" customHeight="1" thickBot="1" x14ac:dyDescent="0.35">
      <c r="B409" s="15" t="s">
        <v>162</v>
      </c>
      <c r="C409" s="55" t="s">
        <v>102</v>
      </c>
      <c r="D409" s="44" t="s">
        <v>110</v>
      </c>
      <c r="E409" s="30" t="s">
        <v>101</v>
      </c>
      <c r="F409" s="39">
        <v>30000</v>
      </c>
      <c r="G409" s="26"/>
      <c r="H409" s="15"/>
      <c r="I409" s="14"/>
    </row>
    <row r="410" spans="2:17" ht="34.950000000000003" customHeight="1" thickBot="1" x14ac:dyDescent="0.35">
      <c r="B410" s="15" t="s">
        <v>154</v>
      </c>
      <c r="C410" s="55" t="s">
        <v>111</v>
      </c>
      <c r="D410" s="44" t="s">
        <v>127</v>
      </c>
      <c r="E410" s="30" t="s">
        <v>106</v>
      </c>
      <c r="F410" s="42">
        <v>81300</v>
      </c>
      <c r="G410" s="39"/>
      <c r="H410" s="15"/>
      <c r="I410" s="60"/>
      <c r="J410" s="76">
        <v>3500</v>
      </c>
      <c r="K410" s="76">
        <v>10000</v>
      </c>
      <c r="L410" s="73">
        <v>5000</v>
      </c>
      <c r="M410" s="73">
        <v>2400</v>
      </c>
      <c r="N410" s="73">
        <v>6000</v>
      </c>
      <c r="O410" s="73">
        <v>5000</v>
      </c>
      <c r="P410" s="73">
        <v>8000</v>
      </c>
      <c r="Q410" s="73">
        <v>6000</v>
      </c>
    </row>
    <row r="411" spans="2:17" ht="15" thickBot="1" x14ac:dyDescent="0.35">
      <c r="B411" s="241" t="s">
        <v>226</v>
      </c>
      <c r="C411" s="214" t="s">
        <v>112</v>
      </c>
      <c r="D411" s="241" t="s">
        <v>110</v>
      </c>
      <c r="E411" s="45" t="s">
        <v>6</v>
      </c>
      <c r="F411" s="46">
        <v>2000</v>
      </c>
      <c r="G411" s="244">
        <f t="shared" ref="G411" si="29">(F411+F412+F413+F414+F415+F416+F417)</f>
        <v>21200</v>
      </c>
      <c r="H411" s="241"/>
      <c r="I411" s="47"/>
    </row>
    <row r="412" spans="2:17" ht="15" thickBot="1" x14ac:dyDescent="0.35">
      <c r="B412" s="242"/>
      <c r="C412" s="215"/>
      <c r="D412" s="242"/>
      <c r="E412" s="48" t="s">
        <v>7</v>
      </c>
      <c r="F412" s="46">
        <v>0</v>
      </c>
      <c r="G412" s="245"/>
      <c r="H412" s="242"/>
      <c r="I412" s="47"/>
    </row>
    <row r="413" spans="2:17" ht="15" thickBot="1" x14ac:dyDescent="0.35">
      <c r="B413" s="242"/>
      <c r="C413" s="215"/>
      <c r="D413" s="242"/>
      <c r="E413" s="45" t="s">
        <v>8</v>
      </c>
      <c r="F413" s="49">
        <v>3000</v>
      </c>
      <c r="G413" s="245"/>
      <c r="H413" s="242"/>
      <c r="I413" s="47"/>
    </row>
    <row r="414" spans="2:17" ht="15" thickBot="1" x14ac:dyDescent="0.35">
      <c r="B414" s="242"/>
      <c r="C414" s="215"/>
      <c r="D414" s="242"/>
      <c r="E414" s="45" t="s">
        <v>13</v>
      </c>
      <c r="F414" s="49">
        <v>5000</v>
      </c>
      <c r="G414" s="245"/>
      <c r="H414" s="242"/>
      <c r="I414" s="47"/>
    </row>
    <row r="415" spans="2:17" ht="15" thickBot="1" x14ac:dyDescent="0.35">
      <c r="B415" s="242"/>
      <c r="C415" s="215"/>
      <c r="D415" s="242"/>
      <c r="E415" s="45" t="s">
        <v>9</v>
      </c>
      <c r="F415" s="49">
        <v>1200</v>
      </c>
      <c r="G415" s="245"/>
      <c r="H415" s="242"/>
      <c r="I415" s="47"/>
    </row>
    <row r="416" spans="2:17" ht="15" thickBot="1" x14ac:dyDescent="0.35">
      <c r="B416" s="242"/>
      <c r="C416" s="215"/>
      <c r="D416" s="242"/>
      <c r="E416" s="45" t="s">
        <v>10</v>
      </c>
      <c r="F416" s="46">
        <v>5000</v>
      </c>
      <c r="G416" s="245"/>
      <c r="H416" s="242"/>
      <c r="I416" s="82"/>
    </row>
    <row r="417" spans="1:12" ht="15" thickBot="1" x14ac:dyDescent="0.35">
      <c r="B417" s="243"/>
      <c r="C417" s="216"/>
      <c r="D417" s="243"/>
      <c r="E417" s="45" t="s">
        <v>11</v>
      </c>
      <c r="F417" s="46">
        <v>5000</v>
      </c>
      <c r="G417" s="246"/>
      <c r="H417" s="247"/>
      <c r="I417" s="50"/>
    </row>
    <row r="418" spans="1:12" ht="15" customHeight="1" thickBot="1" x14ac:dyDescent="0.35">
      <c r="B418" s="191" t="s">
        <v>155</v>
      </c>
      <c r="C418" s="198" t="s">
        <v>116</v>
      </c>
      <c r="D418" s="175" t="s">
        <v>224</v>
      </c>
      <c r="E418" s="16" t="s">
        <v>6</v>
      </c>
      <c r="F418" s="17">
        <v>0</v>
      </c>
      <c r="G418" s="238">
        <f>(F418+F419+F420+F421+F422+F423+F424)</f>
        <v>84000</v>
      </c>
      <c r="H418" s="238"/>
      <c r="I418" s="50"/>
    </row>
    <row r="419" spans="1:12" ht="15" thickBot="1" x14ac:dyDescent="0.35">
      <c r="B419" s="192"/>
      <c r="C419" s="199"/>
      <c r="D419" s="170"/>
      <c r="E419" s="19" t="s">
        <v>7</v>
      </c>
      <c r="F419" s="18">
        <v>2000</v>
      </c>
      <c r="G419" s="239"/>
      <c r="H419" s="239"/>
      <c r="I419" s="50"/>
    </row>
    <row r="420" spans="1:12" ht="15" thickBot="1" x14ac:dyDescent="0.35">
      <c r="B420" s="192"/>
      <c r="C420" s="199"/>
      <c r="D420" s="170"/>
      <c r="E420" s="16" t="s">
        <v>8</v>
      </c>
      <c r="F420" s="18">
        <v>20000</v>
      </c>
      <c r="G420" s="239"/>
      <c r="H420" s="239"/>
      <c r="I420" s="50"/>
    </row>
    <row r="421" spans="1:12" ht="15" thickBot="1" x14ac:dyDescent="0.35">
      <c r="B421" s="192"/>
      <c r="C421" s="199"/>
      <c r="D421" s="170"/>
      <c r="E421" s="16" t="s">
        <v>13</v>
      </c>
      <c r="F421" s="18">
        <v>27000</v>
      </c>
      <c r="G421" s="239"/>
      <c r="H421" s="239"/>
      <c r="I421" s="50"/>
    </row>
    <row r="422" spans="1:12" ht="15" thickBot="1" x14ac:dyDescent="0.35">
      <c r="B422" s="192"/>
      <c r="C422" s="199"/>
      <c r="D422" s="170"/>
      <c r="E422" s="16" t="s">
        <v>9</v>
      </c>
      <c r="F422" s="18">
        <v>15000</v>
      </c>
      <c r="G422" s="239"/>
      <c r="H422" s="239"/>
      <c r="I422" s="83"/>
    </row>
    <row r="423" spans="1:12" ht="15" thickBot="1" x14ac:dyDescent="0.35">
      <c r="B423" s="192"/>
      <c r="C423" s="199"/>
      <c r="D423" s="170"/>
      <c r="E423" s="16" t="s">
        <v>10</v>
      </c>
      <c r="F423" s="18">
        <v>0</v>
      </c>
      <c r="G423" s="239"/>
      <c r="H423" s="239"/>
      <c r="I423" s="50"/>
    </row>
    <row r="424" spans="1:12" s="52" customFormat="1" ht="15" customHeight="1" thickBot="1" x14ac:dyDescent="0.35">
      <c r="A424"/>
      <c r="B424" s="193"/>
      <c r="C424" s="200"/>
      <c r="D424" s="171"/>
      <c r="E424" s="16" t="s">
        <v>11</v>
      </c>
      <c r="F424" s="18">
        <v>20000</v>
      </c>
      <c r="G424" s="240"/>
      <c r="H424" s="240"/>
      <c r="I424" s="50"/>
    </row>
    <row r="425" spans="1:12" s="52" customFormat="1" ht="15" customHeight="1" thickBot="1" x14ac:dyDescent="0.35">
      <c r="A425"/>
      <c r="B425" s="175" t="s">
        <v>227</v>
      </c>
      <c r="C425" s="253" t="s">
        <v>238</v>
      </c>
      <c r="D425" s="175" t="s">
        <v>219</v>
      </c>
      <c r="E425" s="3" t="s">
        <v>6</v>
      </c>
      <c r="F425" s="6"/>
      <c r="G425" s="176">
        <f>(F425+F426+F427+F428+F429+F430+F431)</f>
        <v>70000</v>
      </c>
      <c r="H425" s="176" t="s">
        <v>239</v>
      </c>
      <c r="I425" s="47"/>
    </row>
    <row r="426" spans="1:12" s="52" customFormat="1" ht="15" customHeight="1" thickBot="1" x14ac:dyDescent="0.35">
      <c r="A426"/>
      <c r="B426" s="170"/>
      <c r="C426" s="173"/>
      <c r="D426" s="170"/>
      <c r="E426" s="7" t="s">
        <v>7</v>
      </c>
      <c r="F426" s="6"/>
      <c r="G426" s="177"/>
      <c r="H426" s="177"/>
      <c r="I426" s="47"/>
    </row>
    <row r="427" spans="1:12" s="52" customFormat="1" ht="15" customHeight="1" thickBot="1" x14ac:dyDescent="0.35">
      <c r="A427"/>
      <c r="B427" s="170"/>
      <c r="C427" s="173"/>
      <c r="D427" s="170"/>
      <c r="E427" s="3" t="s">
        <v>8</v>
      </c>
      <c r="F427" s="6"/>
      <c r="G427" s="177"/>
      <c r="H427" s="177"/>
      <c r="I427" s="84"/>
    </row>
    <row r="428" spans="1:12" ht="15" thickBot="1" x14ac:dyDescent="0.35">
      <c r="B428" s="170"/>
      <c r="C428" s="173"/>
      <c r="D428" s="170"/>
      <c r="E428" s="3" t="s">
        <v>13</v>
      </c>
      <c r="F428" s="6">
        <v>70000</v>
      </c>
      <c r="G428" s="177"/>
      <c r="H428" s="177"/>
      <c r="I428" s="85"/>
    </row>
    <row r="429" spans="1:12" ht="15" thickBot="1" x14ac:dyDescent="0.35">
      <c r="B429" s="170"/>
      <c r="C429" s="173"/>
      <c r="D429" s="170"/>
      <c r="E429" s="3" t="s">
        <v>9</v>
      </c>
      <c r="F429" s="6"/>
      <c r="G429" s="177"/>
      <c r="H429" s="177"/>
      <c r="I429" s="82"/>
    </row>
    <row r="430" spans="1:12" ht="15" thickBot="1" x14ac:dyDescent="0.35">
      <c r="B430" s="170"/>
      <c r="C430" s="173"/>
      <c r="D430" s="170"/>
      <c r="E430" s="3" t="s">
        <v>10</v>
      </c>
      <c r="F430" s="6"/>
      <c r="G430" s="177"/>
      <c r="H430" s="177"/>
      <c r="I430" s="84"/>
    </row>
    <row r="431" spans="1:12" ht="15" thickBot="1" x14ac:dyDescent="0.35">
      <c r="B431" s="171"/>
      <c r="C431" s="174"/>
      <c r="D431" s="170"/>
      <c r="E431" s="24" t="s">
        <v>11</v>
      </c>
      <c r="F431" s="148"/>
      <c r="G431" s="178"/>
      <c r="H431" s="178"/>
      <c r="I431" s="86"/>
    </row>
    <row r="432" spans="1:12" ht="13.5" customHeight="1" thickTop="1" thickBot="1" x14ac:dyDescent="0.35">
      <c r="B432" s="169" t="s">
        <v>237</v>
      </c>
      <c r="C432" s="253" t="s">
        <v>246</v>
      </c>
      <c r="D432" s="179"/>
      <c r="E432" s="12" t="s">
        <v>6</v>
      </c>
      <c r="F432" s="142">
        <v>8000</v>
      </c>
      <c r="G432" s="176">
        <f>(F432+F433+F434+F435+F436+F437+F438)</f>
        <v>115500</v>
      </c>
      <c r="H432" s="177">
        <f>G432*1</f>
        <v>115500</v>
      </c>
      <c r="I432" s="263" t="s">
        <v>247</v>
      </c>
      <c r="J432" s="147"/>
      <c r="K432" s="131"/>
      <c r="L432" s="119"/>
    </row>
    <row r="433" spans="1:13" ht="13.5" customHeight="1" thickBot="1" x14ac:dyDescent="0.35">
      <c r="B433" s="170"/>
      <c r="C433" s="254"/>
      <c r="D433" s="180"/>
      <c r="E433" s="19" t="s">
        <v>7</v>
      </c>
      <c r="F433" s="142">
        <v>2500</v>
      </c>
      <c r="G433" s="177"/>
      <c r="H433" s="177"/>
      <c r="I433" s="170"/>
      <c r="J433" s="147"/>
      <c r="K433" s="131"/>
      <c r="L433" s="144"/>
      <c r="M433" s="131"/>
    </row>
    <row r="434" spans="1:13" ht="13.5" customHeight="1" thickBot="1" x14ac:dyDescent="0.35">
      <c r="B434" s="170"/>
      <c r="C434" s="254"/>
      <c r="D434" s="180"/>
      <c r="E434" s="3" t="s">
        <v>8</v>
      </c>
      <c r="F434" s="142">
        <v>10000</v>
      </c>
      <c r="G434" s="177"/>
      <c r="H434" s="177"/>
      <c r="I434" s="170"/>
      <c r="J434" s="147"/>
      <c r="K434" s="131"/>
      <c r="L434" s="119"/>
      <c r="M434" s="131"/>
    </row>
    <row r="435" spans="1:13" ht="13.5" customHeight="1" thickBot="1" x14ac:dyDescent="0.35">
      <c r="B435" s="170"/>
      <c r="C435" s="254"/>
      <c r="D435" s="180"/>
      <c r="E435" s="16" t="s">
        <v>13</v>
      </c>
      <c r="F435" s="142">
        <v>20000</v>
      </c>
      <c r="G435" s="177"/>
      <c r="H435" s="177"/>
      <c r="I435" s="170"/>
      <c r="J435" s="147"/>
      <c r="K435" s="131"/>
      <c r="L435" s="119"/>
      <c r="M435" s="131"/>
    </row>
    <row r="436" spans="1:13" ht="13.5" customHeight="1" thickBot="1" x14ac:dyDescent="0.35">
      <c r="B436" s="170"/>
      <c r="C436" s="254"/>
      <c r="D436" s="180"/>
      <c r="E436" s="3" t="s">
        <v>9</v>
      </c>
      <c r="F436" s="142">
        <v>0</v>
      </c>
      <c r="G436" s="177"/>
      <c r="H436" s="177"/>
      <c r="I436" s="170"/>
      <c r="J436" s="143"/>
      <c r="K436" s="131"/>
      <c r="L436" s="144"/>
      <c r="M436" s="131"/>
    </row>
    <row r="437" spans="1:13" ht="13.5" customHeight="1" thickBot="1" x14ac:dyDescent="0.35">
      <c r="B437" s="170"/>
      <c r="C437" s="254"/>
      <c r="D437" s="180"/>
      <c r="E437" s="16" t="s">
        <v>10</v>
      </c>
      <c r="F437" s="142">
        <v>50000</v>
      </c>
      <c r="G437" s="177"/>
      <c r="H437" s="177"/>
      <c r="I437" s="170"/>
      <c r="J437" s="150">
        <v>3500</v>
      </c>
      <c r="K437" s="152">
        <v>46500</v>
      </c>
      <c r="L437" s="145"/>
      <c r="M437" s="131"/>
    </row>
    <row r="438" spans="1:13" ht="13.5" customHeight="1" thickBot="1" x14ac:dyDescent="0.35">
      <c r="B438" s="229"/>
      <c r="C438" s="255"/>
      <c r="D438" s="181"/>
      <c r="E438" s="149" t="s">
        <v>11</v>
      </c>
      <c r="F438" s="140">
        <v>25000</v>
      </c>
      <c r="G438" s="178"/>
      <c r="H438" s="177"/>
      <c r="I438" s="170"/>
      <c r="J438" s="147"/>
      <c r="K438" s="131"/>
      <c r="L438" s="146"/>
      <c r="M438" s="131"/>
    </row>
    <row r="439" spans="1:13" s="52" customFormat="1" ht="15" customHeight="1" thickTop="1" thickBot="1" x14ac:dyDescent="0.35">
      <c r="A439"/>
      <c r="B439" s="169" t="s">
        <v>237</v>
      </c>
      <c r="C439" s="172" t="s">
        <v>225</v>
      </c>
      <c r="D439" s="175" t="s">
        <v>219</v>
      </c>
      <c r="E439" s="24" t="s">
        <v>6</v>
      </c>
      <c r="F439" s="148">
        <v>0</v>
      </c>
      <c r="G439" s="176">
        <f>(F439+F440+F441+F442+F443+F444+F445)</f>
        <v>65358.57</v>
      </c>
      <c r="H439" s="176"/>
      <c r="I439" s="50"/>
    </row>
    <row r="440" spans="1:13" s="52" customFormat="1" ht="15" customHeight="1" thickBot="1" x14ac:dyDescent="0.35">
      <c r="A440"/>
      <c r="B440" s="170"/>
      <c r="C440" s="173"/>
      <c r="D440" s="170"/>
      <c r="E440" s="7" t="s">
        <v>7</v>
      </c>
      <c r="F440" s="6">
        <v>10000</v>
      </c>
      <c r="G440" s="177"/>
      <c r="H440" s="177"/>
      <c r="I440" s="47"/>
    </row>
    <row r="441" spans="1:13" s="52" customFormat="1" ht="15" customHeight="1" thickBot="1" x14ac:dyDescent="0.35">
      <c r="A441"/>
      <c r="B441" s="170"/>
      <c r="C441" s="173"/>
      <c r="D441" s="170"/>
      <c r="E441" s="3" t="s">
        <v>8</v>
      </c>
      <c r="F441" s="6">
        <v>1000</v>
      </c>
      <c r="G441" s="177"/>
      <c r="H441" s="177"/>
      <c r="I441" s="84"/>
    </row>
    <row r="442" spans="1:13" ht="15" thickBot="1" x14ac:dyDescent="0.35">
      <c r="B442" s="170"/>
      <c r="C442" s="173"/>
      <c r="D442" s="170"/>
      <c r="E442" s="3" t="s">
        <v>13</v>
      </c>
      <c r="F442" s="6">
        <v>6000</v>
      </c>
      <c r="G442" s="177"/>
      <c r="H442" s="177"/>
      <c r="I442" s="85"/>
    </row>
    <row r="443" spans="1:13" ht="15" thickBot="1" x14ac:dyDescent="0.35">
      <c r="B443" s="170"/>
      <c r="C443" s="173"/>
      <c r="D443" s="170"/>
      <c r="E443" s="3" t="s">
        <v>9</v>
      </c>
      <c r="F443" s="6">
        <v>14471</v>
      </c>
      <c r="G443" s="177"/>
      <c r="H443" s="177"/>
      <c r="I443" s="82"/>
    </row>
    <row r="444" spans="1:13" ht="15" thickBot="1" x14ac:dyDescent="0.35">
      <c r="B444" s="170"/>
      <c r="C444" s="173"/>
      <c r="D444" s="170"/>
      <c r="E444" s="3" t="s">
        <v>10</v>
      </c>
      <c r="F444" s="6">
        <v>25000</v>
      </c>
      <c r="G444" s="177"/>
      <c r="H444" s="177"/>
      <c r="I444" s="84"/>
    </row>
    <row r="445" spans="1:13" ht="15" thickBot="1" x14ac:dyDescent="0.35">
      <c r="B445" s="171"/>
      <c r="C445" s="174"/>
      <c r="D445" s="171"/>
      <c r="E445" s="3" t="s">
        <v>11</v>
      </c>
      <c r="F445" s="6">
        <v>8887.57</v>
      </c>
      <c r="G445" s="178"/>
      <c r="H445" s="178"/>
      <c r="I445" s="86"/>
    </row>
    <row r="446" spans="1:13" s="52" customFormat="1" ht="15" customHeight="1" thickTop="1" thickBot="1" x14ac:dyDescent="0.35">
      <c r="A446"/>
      <c r="B446" s="169" t="s">
        <v>260</v>
      </c>
      <c r="C446" s="172" t="s">
        <v>261</v>
      </c>
      <c r="D446" s="175" t="s">
        <v>219</v>
      </c>
      <c r="E446" s="24" t="s">
        <v>6</v>
      </c>
      <c r="F446" s="148">
        <v>30350</v>
      </c>
      <c r="G446" s="176">
        <f>(F446+F447+F448+F449+F450+F451+F452)</f>
        <v>30350</v>
      </c>
      <c r="H446" s="176"/>
      <c r="I446" s="50"/>
    </row>
    <row r="447" spans="1:13" s="52" customFormat="1" ht="15" customHeight="1" thickBot="1" x14ac:dyDescent="0.35">
      <c r="A447"/>
      <c r="B447" s="170"/>
      <c r="C447" s="173"/>
      <c r="D447" s="170"/>
      <c r="E447" s="7" t="s">
        <v>7</v>
      </c>
      <c r="F447" s="6">
        <v>0</v>
      </c>
      <c r="G447" s="177"/>
      <c r="H447" s="177"/>
      <c r="I447" s="47"/>
    </row>
    <row r="448" spans="1:13" s="52" customFormat="1" ht="15" customHeight="1" thickBot="1" x14ac:dyDescent="0.35">
      <c r="A448"/>
      <c r="B448" s="170"/>
      <c r="C448" s="173"/>
      <c r="D448" s="170"/>
      <c r="E448" s="3" t="s">
        <v>8</v>
      </c>
      <c r="F448" s="6">
        <v>0</v>
      </c>
      <c r="G448" s="177"/>
      <c r="H448" s="177"/>
      <c r="I448" s="84"/>
    </row>
    <row r="449" spans="1:9" ht="15" thickBot="1" x14ac:dyDescent="0.35">
      <c r="B449" s="170"/>
      <c r="C449" s="173"/>
      <c r="D449" s="170"/>
      <c r="E449" s="3" t="s">
        <v>13</v>
      </c>
      <c r="F449" s="6">
        <v>0</v>
      </c>
      <c r="G449" s="177"/>
      <c r="H449" s="177"/>
      <c r="I449" s="85"/>
    </row>
    <row r="450" spans="1:9" ht="15" thickBot="1" x14ac:dyDescent="0.35">
      <c r="B450" s="170"/>
      <c r="C450" s="173"/>
      <c r="D450" s="170"/>
      <c r="E450" s="3" t="s">
        <v>9</v>
      </c>
      <c r="F450" s="6">
        <v>0</v>
      </c>
      <c r="G450" s="177"/>
      <c r="H450" s="177"/>
      <c r="I450" s="82"/>
    </row>
    <row r="451" spans="1:9" ht="15" thickBot="1" x14ac:dyDescent="0.35">
      <c r="B451" s="170"/>
      <c r="C451" s="173"/>
      <c r="D451" s="170"/>
      <c r="E451" s="3" t="s">
        <v>10</v>
      </c>
      <c r="F451" s="6">
        <v>0</v>
      </c>
      <c r="G451" s="177"/>
      <c r="H451" s="177"/>
      <c r="I451" s="84"/>
    </row>
    <row r="452" spans="1:9" ht="15" thickBot="1" x14ac:dyDescent="0.35">
      <c r="B452" s="171"/>
      <c r="C452" s="174"/>
      <c r="D452" s="171"/>
      <c r="E452" s="3" t="s">
        <v>11</v>
      </c>
      <c r="F452" s="6">
        <v>0</v>
      </c>
      <c r="G452" s="178"/>
      <c r="H452" s="178"/>
      <c r="I452" s="86"/>
    </row>
    <row r="453" spans="1:9" s="52" customFormat="1" ht="15" customHeight="1" thickBot="1" x14ac:dyDescent="0.35">
      <c r="A453"/>
      <c r="B453" s="175" t="s">
        <v>158</v>
      </c>
      <c r="C453" s="179" t="s">
        <v>177</v>
      </c>
      <c r="D453" s="175" t="s">
        <v>153</v>
      </c>
      <c r="E453" s="3" t="s">
        <v>6</v>
      </c>
      <c r="F453" s="6">
        <v>0</v>
      </c>
      <c r="G453" s="176">
        <f>(F453+F454+F455+F456+F457+F458+F459)</f>
        <v>4400</v>
      </c>
      <c r="H453" s="176"/>
      <c r="I453" s="47"/>
    </row>
    <row r="454" spans="1:9" s="52" customFormat="1" ht="15" customHeight="1" thickBot="1" x14ac:dyDescent="0.35">
      <c r="A454"/>
      <c r="B454" s="170"/>
      <c r="C454" s="180"/>
      <c r="D454" s="170"/>
      <c r="E454" s="7" t="s">
        <v>7</v>
      </c>
      <c r="F454" s="6">
        <v>0</v>
      </c>
      <c r="G454" s="177"/>
      <c r="H454" s="177"/>
      <c r="I454" s="47"/>
    </row>
    <row r="455" spans="1:9" s="52" customFormat="1" ht="15" customHeight="1" thickBot="1" x14ac:dyDescent="0.35">
      <c r="A455"/>
      <c r="B455" s="170"/>
      <c r="C455" s="180"/>
      <c r="D455" s="170"/>
      <c r="E455" s="3" t="s">
        <v>8</v>
      </c>
      <c r="F455" s="6">
        <v>0</v>
      </c>
      <c r="G455" s="177"/>
      <c r="H455" s="177"/>
      <c r="I455" s="84"/>
    </row>
    <row r="456" spans="1:9" ht="15" thickBot="1" x14ac:dyDescent="0.35">
      <c r="B456" s="170"/>
      <c r="C456" s="180"/>
      <c r="D456" s="170"/>
      <c r="E456" s="3" t="s">
        <v>13</v>
      </c>
      <c r="F456" s="6">
        <v>0</v>
      </c>
      <c r="G456" s="177"/>
      <c r="H456" s="177"/>
      <c r="I456" s="85"/>
    </row>
    <row r="457" spans="1:9" ht="15" thickBot="1" x14ac:dyDescent="0.35">
      <c r="B457" s="170"/>
      <c r="C457" s="180"/>
      <c r="D457" s="170"/>
      <c r="E457" s="3" t="s">
        <v>9</v>
      </c>
      <c r="F457" s="6">
        <v>2400</v>
      </c>
      <c r="G457" s="177"/>
      <c r="H457" s="177"/>
      <c r="I457" s="82"/>
    </row>
    <row r="458" spans="1:9" ht="15" thickBot="1" x14ac:dyDescent="0.35">
      <c r="B458" s="170"/>
      <c r="C458" s="180"/>
      <c r="D458" s="170"/>
      <c r="E458" s="3" t="s">
        <v>10</v>
      </c>
      <c r="F458" s="139">
        <v>2000</v>
      </c>
      <c r="G458" s="177"/>
      <c r="H458" s="177"/>
      <c r="I458" s="84" t="s">
        <v>244</v>
      </c>
    </row>
    <row r="459" spans="1:9" ht="15" thickBot="1" x14ac:dyDescent="0.35">
      <c r="B459" s="171"/>
      <c r="C459" s="181"/>
      <c r="D459" s="171"/>
      <c r="E459" s="3" t="s">
        <v>11</v>
      </c>
      <c r="F459" s="6">
        <v>0</v>
      </c>
      <c r="G459" s="178"/>
      <c r="H459" s="178"/>
      <c r="I459" s="86"/>
    </row>
    <row r="460" spans="1:9" s="52" customFormat="1" ht="15" thickBot="1" x14ac:dyDescent="0.35">
      <c r="B460" s="102" t="s">
        <v>161</v>
      </c>
      <c r="C460" s="133" t="s">
        <v>156</v>
      </c>
      <c r="D460" s="68" t="s">
        <v>110</v>
      </c>
      <c r="E460" s="69" t="s">
        <v>157</v>
      </c>
      <c r="F460" s="22">
        <v>38000</v>
      </c>
      <c r="G460" s="70"/>
      <c r="H460" s="70"/>
      <c r="I460" s="70"/>
    </row>
    <row r="461" spans="1:9" s="52" customFormat="1" ht="15" thickBot="1" x14ac:dyDescent="0.35">
      <c r="B461" s="102" t="s">
        <v>229</v>
      </c>
      <c r="C461" s="133" t="s">
        <v>159</v>
      </c>
      <c r="D461" s="68" t="s">
        <v>110</v>
      </c>
      <c r="E461" s="69" t="s">
        <v>160</v>
      </c>
      <c r="F461" s="22">
        <v>100000</v>
      </c>
      <c r="G461" s="70"/>
      <c r="H461" s="70"/>
      <c r="I461" s="87"/>
    </row>
    <row r="462" spans="1:9" s="52" customFormat="1" ht="67.8" customHeight="1" thickBot="1" x14ac:dyDescent="0.35">
      <c r="B462" s="158" t="s">
        <v>169</v>
      </c>
      <c r="C462" s="159" t="s">
        <v>163</v>
      </c>
      <c r="D462" s="160" t="s">
        <v>212</v>
      </c>
      <c r="E462" s="161" t="s">
        <v>14</v>
      </c>
      <c r="F462" s="162">
        <v>16000</v>
      </c>
      <c r="G462" s="256">
        <f>F462+F463+F464+F465</f>
        <v>68390</v>
      </c>
      <c r="H462" s="68" t="s">
        <v>166</v>
      </c>
      <c r="I462" s="163" t="s">
        <v>250</v>
      </c>
    </row>
    <row r="463" spans="1:9" s="52" customFormat="1" ht="68.400000000000006" customHeight="1" thickBot="1" x14ac:dyDescent="0.35">
      <c r="B463" s="102" t="s">
        <v>230</v>
      </c>
      <c r="C463" s="134" t="s">
        <v>164</v>
      </c>
      <c r="D463" s="21" t="s">
        <v>212</v>
      </c>
      <c r="E463" s="89" t="s">
        <v>14</v>
      </c>
      <c r="F463" s="92">
        <v>8000</v>
      </c>
      <c r="G463" s="257"/>
      <c r="H463" s="68" t="s">
        <v>166</v>
      </c>
      <c r="I463" s="90"/>
    </row>
    <row r="464" spans="1:9" s="52" customFormat="1" ht="70.8" customHeight="1" thickBot="1" x14ac:dyDescent="0.35">
      <c r="B464" s="102" t="s">
        <v>231</v>
      </c>
      <c r="C464" s="134" t="s">
        <v>165</v>
      </c>
      <c r="D464" s="21" t="s">
        <v>212</v>
      </c>
      <c r="E464" s="89" t="s">
        <v>14</v>
      </c>
      <c r="F464" s="92">
        <v>24390</v>
      </c>
      <c r="G464" s="257"/>
      <c r="H464" s="88" t="s">
        <v>167</v>
      </c>
      <c r="I464" s="90"/>
    </row>
    <row r="465" spans="2:9" s="52" customFormat="1" ht="57" customHeight="1" thickBot="1" x14ac:dyDescent="0.35">
      <c r="B465" s="102" t="s">
        <v>232</v>
      </c>
      <c r="C465" s="135" t="s">
        <v>168</v>
      </c>
      <c r="D465" s="21" t="s">
        <v>211</v>
      </c>
      <c r="E465" s="94" t="s">
        <v>14</v>
      </c>
      <c r="F465" s="95">
        <v>20000</v>
      </c>
      <c r="G465" s="257"/>
      <c r="H465" s="93" t="s">
        <v>167</v>
      </c>
      <c r="I465" s="96"/>
    </row>
    <row r="466" spans="2:9" s="52" customFormat="1" ht="76.5" customHeight="1" thickBot="1" x14ac:dyDescent="0.35">
      <c r="B466" s="102" t="s">
        <v>233</v>
      </c>
      <c r="C466" s="61" t="s">
        <v>171</v>
      </c>
      <c r="D466" s="68" t="s">
        <v>170</v>
      </c>
      <c r="E466" s="69" t="s">
        <v>14</v>
      </c>
      <c r="F466" s="91">
        <v>120000</v>
      </c>
      <c r="G466" s="97"/>
      <c r="H466" s="68" t="s">
        <v>166</v>
      </c>
      <c r="I466" s="87"/>
    </row>
    <row r="467" spans="2:9" ht="15" thickBot="1" x14ac:dyDescent="0.35">
      <c r="B467" s="197" t="s">
        <v>234</v>
      </c>
      <c r="C467" s="194" t="s">
        <v>175</v>
      </c>
      <c r="D467" s="191" t="s">
        <v>110</v>
      </c>
      <c r="E467" s="28" t="s">
        <v>6</v>
      </c>
      <c r="F467" s="98"/>
      <c r="G467" s="188">
        <f>(F467+F468+F469+F470+F471+F472+F473)</f>
        <v>27500</v>
      </c>
      <c r="H467" s="175"/>
      <c r="I467" s="3"/>
    </row>
    <row r="468" spans="2:9" ht="15" thickBot="1" x14ac:dyDescent="0.35">
      <c r="B468" s="192"/>
      <c r="C468" s="195"/>
      <c r="D468" s="192"/>
      <c r="E468" s="29" t="s">
        <v>7</v>
      </c>
      <c r="F468" s="31"/>
      <c r="G468" s="189"/>
      <c r="H468" s="170"/>
      <c r="I468" s="3"/>
    </row>
    <row r="469" spans="2:9" ht="15" thickBot="1" x14ac:dyDescent="0.35">
      <c r="B469" s="192"/>
      <c r="C469" s="195"/>
      <c r="D469" s="192"/>
      <c r="E469" s="28" t="s">
        <v>8</v>
      </c>
      <c r="F469" s="31"/>
      <c r="G469" s="189"/>
      <c r="H469" s="170"/>
      <c r="I469" s="3"/>
    </row>
    <row r="470" spans="2:9" ht="15" thickBot="1" x14ac:dyDescent="0.35">
      <c r="B470" s="192"/>
      <c r="C470" s="195"/>
      <c r="D470" s="192"/>
      <c r="E470" s="28" t="s">
        <v>13</v>
      </c>
      <c r="F470" s="31"/>
      <c r="G470" s="189"/>
      <c r="H470" s="170"/>
      <c r="I470" s="3"/>
    </row>
    <row r="471" spans="2:9" ht="15" thickBot="1" x14ac:dyDescent="0.35">
      <c r="B471" s="192"/>
      <c r="C471" s="195"/>
      <c r="D471" s="192"/>
      <c r="E471" s="33" t="s">
        <v>9</v>
      </c>
      <c r="F471" s="132">
        <v>15000</v>
      </c>
      <c r="G471" s="189"/>
      <c r="H471" s="170"/>
      <c r="I471" s="3"/>
    </row>
    <row r="472" spans="2:9" ht="15" thickBot="1" x14ac:dyDescent="0.35">
      <c r="B472" s="192"/>
      <c r="C472" s="195"/>
      <c r="D472" s="192"/>
      <c r="E472" s="33" t="s">
        <v>10</v>
      </c>
      <c r="F472" s="138">
        <v>12500</v>
      </c>
      <c r="G472" s="189"/>
      <c r="H472" s="170"/>
      <c r="I472" s="3" t="s">
        <v>243</v>
      </c>
    </row>
    <row r="473" spans="2:9" ht="15" thickBot="1" x14ac:dyDescent="0.35">
      <c r="B473" s="193"/>
      <c r="C473" s="196"/>
      <c r="D473" s="193"/>
      <c r="E473" s="33" t="s">
        <v>11</v>
      </c>
      <c r="F473" s="132"/>
      <c r="G473" s="190"/>
      <c r="H473" s="171"/>
      <c r="I473" s="3"/>
    </row>
    <row r="474" spans="2:9" ht="15" thickBot="1" x14ac:dyDescent="0.35">
      <c r="B474" s="191" t="s">
        <v>235</v>
      </c>
      <c r="C474" s="194" t="s">
        <v>176</v>
      </c>
      <c r="D474" s="191" t="s">
        <v>110</v>
      </c>
      <c r="E474" s="33" t="s">
        <v>6</v>
      </c>
      <c r="F474" s="105"/>
      <c r="G474" s="188">
        <f>(F474+F475+F476+F477+F478+F479+F480)</f>
        <v>20000</v>
      </c>
      <c r="H474" s="175"/>
      <c r="I474" s="3"/>
    </row>
    <row r="475" spans="2:9" ht="15" thickBot="1" x14ac:dyDescent="0.35">
      <c r="B475" s="192"/>
      <c r="C475" s="195"/>
      <c r="D475" s="192"/>
      <c r="E475" s="34" t="s">
        <v>7</v>
      </c>
      <c r="F475" s="132"/>
      <c r="G475" s="189"/>
      <c r="H475" s="170"/>
      <c r="I475" s="3"/>
    </row>
    <row r="476" spans="2:9" ht="15" thickBot="1" x14ac:dyDescent="0.35">
      <c r="B476" s="192"/>
      <c r="C476" s="195"/>
      <c r="D476" s="192"/>
      <c r="E476" s="33" t="s">
        <v>8</v>
      </c>
      <c r="F476" s="132"/>
      <c r="G476" s="189"/>
      <c r="H476" s="170"/>
      <c r="I476" s="3"/>
    </row>
    <row r="477" spans="2:9" ht="15" thickBot="1" x14ac:dyDescent="0.35">
      <c r="B477" s="192"/>
      <c r="C477" s="195"/>
      <c r="D477" s="192"/>
      <c r="E477" s="33" t="s">
        <v>13</v>
      </c>
      <c r="F477" s="132"/>
      <c r="G477" s="189"/>
      <c r="H477" s="170"/>
      <c r="I477" s="3"/>
    </row>
    <row r="478" spans="2:9" ht="15" thickBot="1" x14ac:dyDescent="0.35">
      <c r="B478" s="192"/>
      <c r="C478" s="195"/>
      <c r="D478" s="192"/>
      <c r="E478" s="33" t="s">
        <v>9</v>
      </c>
      <c r="F478" s="132">
        <v>20000</v>
      </c>
      <c r="G478" s="189"/>
      <c r="H478" s="170"/>
      <c r="I478" s="3"/>
    </row>
    <row r="479" spans="2:9" ht="15" thickBot="1" x14ac:dyDescent="0.35">
      <c r="B479" s="192"/>
      <c r="C479" s="195"/>
      <c r="D479" s="192"/>
      <c r="E479" s="33" t="s">
        <v>10</v>
      </c>
      <c r="F479" s="132"/>
      <c r="G479" s="189"/>
      <c r="H479" s="170"/>
      <c r="I479" s="141"/>
    </row>
    <row r="480" spans="2:9" ht="15" thickBot="1" x14ac:dyDescent="0.35">
      <c r="B480" s="193"/>
      <c r="C480" s="196"/>
      <c r="D480" s="193"/>
      <c r="E480" s="33" t="s">
        <v>11</v>
      </c>
      <c r="F480" s="132"/>
      <c r="G480" s="190"/>
      <c r="H480" s="171"/>
      <c r="I480" s="3"/>
    </row>
    <row r="481" spans="1:680" ht="15" thickBot="1" x14ac:dyDescent="0.35">
      <c r="B481" s="191" t="s">
        <v>236</v>
      </c>
      <c r="C481" s="194" t="s">
        <v>178</v>
      </c>
      <c r="D481" s="191" t="s">
        <v>110</v>
      </c>
      <c r="E481" s="33" t="s">
        <v>6</v>
      </c>
      <c r="F481" s="105"/>
      <c r="G481" s="188">
        <f>(F481+F482+F483+F484+F485+F486+F487)</f>
        <v>1000</v>
      </c>
      <c r="H481" s="175"/>
      <c r="I481" s="3"/>
    </row>
    <row r="482" spans="1:680" ht="15" thickBot="1" x14ac:dyDescent="0.35">
      <c r="B482" s="192"/>
      <c r="C482" s="195"/>
      <c r="D482" s="192"/>
      <c r="E482" s="34" t="s">
        <v>7</v>
      </c>
      <c r="F482" s="132"/>
      <c r="G482" s="189"/>
      <c r="H482" s="170"/>
      <c r="I482" s="3"/>
    </row>
    <row r="483" spans="1:680" ht="15" thickBot="1" x14ac:dyDescent="0.35">
      <c r="B483" s="192"/>
      <c r="C483" s="195"/>
      <c r="D483" s="192"/>
      <c r="E483" s="33" t="s">
        <v>8</v>
      </c>
      <c r="F483" s="132"/>
      <c r="G483" s="189"/>
      <c r="H483" s="170"/>
      <c r="I483" s="3"/>
    </row>
    <row r="484" spans="1:680" ht="15" thickBot="1" x14ac:dyDescent="0.35">
      <c r="B484" s="192"/>
      <c r="C484" s="195"/>
      <c r="D484" s="192"/>
      <c r="E484" s="33" t="s">
        <v>13</v>
      </c>
      <c r="F484" s="132"/>
      <c r="G484" s="189"/>
      <c r="H484" s="170"/>
      <c r="I484" s="3"/>
    </row>
    <row r="485" spans="1:680" ht="15" thickBot="1" x14ac:dyDescent="0.35">
      <c r="B485" s="192"/>
      <c r="C485" s="195"/>
      <c r="D485" s="192"/>
      <c r="E485" s="33" t="s">
        <v>9</v>
      </c>
      <c r="F485" s="132">
        <v>1000</v>
      </c>
      <c r="G485" s="189"/>
      <c r="H485" s="170"/>
      <c r="I485" s="3"/>
    </row>
    <row r="486" spans="1:680" ht="15" thickBot="1" x14ac:dyDescent="0.35">
      <c r="B486" s="192"/>
      <c r="C486" s="195"/>
      <c r="D486" s="192"/>
      <c r="E486" s="33" t="s">
        <v>10</v>
      </c>
      <c r="F486" s="132"/>
      <c r="G486" s="189"/>
      <c r="H486" s="170"/>
      <c r="I486" s="3"/>
    </row>
    <row r="487" spans="1:680" ht="15" thickBot="1" x14ac:dyDescent="0.35">
      <c r="B487" s="193"/>
      <c r="C487" s="196"/>
      <c r="D487" s="193"/>
      <c r="E487" s="33" t="s">
        <v>11</v>
      </c>
      <c r="F487" s="132"/>
      <c r="G487" s="190"/>
      <c r="H487" s="171"/>
      <c r="I487" s="3"/>
    </row>
    <row r="488" spans="1:680" s="52" customFormat="1" ht="67.95" customHeight="1" thickBot="1" x14ac:dyDescent="0.35">
      <c r="B488" s="154" t="s">
        <v>251</v>
      </c>
      <c r="C488" s="164" t="s">
        <v>252</v>
      </c>
      <c r="D488" s="155" t="s">
        <v>110</v>
      </c>
      <c r="E488" s="156" t="s">
        <v>14</v>
      </c>
      <c r="F488" s="157">
        <v>44000</v>
      </c>
      <c r="G488" s="165"/>
      <c r="H488" s="166" t="s">
        <v>166</v>
      </c>
      <c r="I488" s="168" t="s">
        <v>255</v>
      </c>
    </row>
    <row r="489" spans="1:680" s="52" customFormat="1" ht="67.95" customHeight="1" thickBot="1" x14ac:dyDescent="0.35">
      <c r="B489" s="154" t="s">
        <v>253</v>
      </c>
      <c r="C489" s="164" t="s">
        <v>254</v>
      </c>
      <c r="D489" s="155" t="s">
        <v>110</v>
      </c>
      <c r="E489" s="156" t="s">
        <v>14</v>
      </c>
      <c r="F489" s="157">
        <v>26000</v>
      </c>
      <c r="G489" s="167"/>
      <c r="H489" s="166" t="s">
        <v>166</v>
      </c>
      <c r="I489" s="168" t="s">
        <v>255</v>
      </c>
    </row>
    <row r="490" spans="1:680" s="52" customFormat="1" ht="67.95" customHeight="1" thickBot="1" x14ac:dyDescent="0.35">
      <c r="B490" s="154" t="s">
        <v>256</v>
      </c>
      <c r="C490" s="164" t="s">
        <v>257</v>
      </c>
      <c r="D490" s="155" t="s">
        <v>110</v>
      </c>
      <c r="E490" s="156" t="s">
        <v>14</v>
      </c>
      <c r="F490" s="157">
        <v>40500</v>
      </c>
      <c r="G490" s="167"/>
      <c r="H490" s="166" t="s">
        <v>258</v>
      </c>
      <c r="I490" s="168" t="s">
        <v>259</v>
      </c>
    </row>
    <row r="491" spans="1:680" s="274" customFormat="1" ht="67.95" customHeight="1" thickBot="1" x14ac:dyDescent="0.35">
      <c r="A491" s="52"/>
      <c r="B491" s="154" t="s">
        <v>262</v>
      </c>
      <c r="C491" s="164" t="s">
        <v>263</v>
      </c>
      <c r="D491" s="155" t="s">
        <v>170</v>
      </c>
      <c r="E491" s="156" t="s">
        <v>264</v>
      </c>
      <c r="F491" s="275">
        <f>4*3861.79</f>
        <v>15447.16</v>
      </c>
      <c r="G491" s="167"/>
      <c r="H491" s="166" t="s">
        <v>258</v>
      </c>
      <c r="I491" s="276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  <c r="AT491" s="52"/>
      <c r="AU491" s="52"/>
      <c r="AV491" s="52"/>
      <c r="AW491" s="52"/>
      <c r="AX491" s="52"/>
      <c r="AY491" s="52"/>
      <c r="AZ491" s="52"/>
      <c r="BA491" s="52"/>
      <c r="BB491" s="52"/>
      <c r="BC491" s="52"/>
      <c r="BD491" s="52"/>
      <c r="BE491" s="52"/>
      <c r="BF491" s="52"/>
      <c r="BG491" s="52"/>
      <c r="BH491" s="52"/>
      <c r="BI491" s="52"/>
      <c r="BJ491" s="52"/>
      <c r="BK491" s="52"/>
      <c r="BL491" s="52"/>
      <c r="BM491" s="52"/>
      <c r="BN491" s="52"/>
      <c r="BO491" s="52"/>
      <c r="BP491" s="52"/>
      <c r="BQ491" s="52"/>
      <c r="BR491" s="52"/>
      <c r="BS491" s="52"/>
      <c r="BT491" s="52"/>
      <c r="BU491" s="52"/>
      <c r="BV491" s="52"/>
      <c r="BW491" s="52"/>
      <c r="BX491" s="52"/>
      <c r="BY491" s="52"/>
      <c r="BZ491" s="52"/>
      <c r="CA491" s="52"/>
      <c r="CB491" s="52"/>
      <c r="CC491" s="52"/>
      <c r="CD491" s="52"/>
      <c r="CE491" s="52"/>
      <c r="CF491" s="52"/>
      <c r="CG491" s="52"/>
      <c r="CH491" s="52"/>
      <c r="CI491" s="52"/>
      <c r="CJ491" s="52"/>
      <c r="CK491" s="52"/>
      <c r="CL491" s="52"/>
      <c r="CM491" s="52"/>
      <c r="CN491" s="52"/>
      <c r="CO491" s="52"/>
      <c r="CP491" s="52"/>
      <c r="CQ491" s="52"/>
      <c r="CR491" s="52"/>
      <c r="CS491" s="52"/>
      <c r="CT491" s="52"/>
      <c r="CU491" s="52"/>
      <c r="CV491" s="52"/>
      <c r="CW491" s="52"/>
      <c r="CX491" s="52"/>
      <c r="CY491" s="52"/>
      <c r="CZ491" s="52"/>
      <c r="DA491" s="52"/>
      <c r="DB491" s="52"/>
      <c r="DC491" s="52"/>
      <c r="DD491" s="52"/>
      <c r="DE491" s="52"/>
      <c r="DF491" s="52"/>
      <c r="DG491" s="52"/>
      <c r="DH491" s="52"/>
      <c r="DI491" s="52"/>
      <c r="DJ491" s="52"/>
      <c r="DK491" s="52"/>
      <c r="DL491" s="52"/>
      <c r="DM491" s="52"/>
      <c r="DN491" s="52"/>
      <c r="DO491" s="52"/>
      <c r="DP491" s="52"/>
      <c r="DQ491" s="52"/>
      <c r="DR491" s="52"/>
      <c r="DS491" s="52"/>
      <c r="DT491" s="52"/>
      <c r="DU491" s="52"/>
      <c r="DV491" s="52"/>
      <c r="DW491" s="52"/>
      <c r="DX491" s="52"/>
      <c r="DY491" s="52"/>
      <c r="DZ491" s="52"/>
      <c r="EA491" s="52"/>
      <c r="EB491" s="52"/>
      <c r="EC491" s="52"/>
      <c r="ED491" s="52"/>
      <c r="EE491" s="52"/>
      <c r="EF491" s="52"/>
      <c r="EG491" s="52"/>
      <c r="EH491" s="52"/>
      <c r="EI491" s="52"/>
      <c r="EJ491" s="52"/>
      <c r="EK491" s="52"/>
      <c r="EL491" s="52"/>
      <c r="EM491" s="52"/>
      <c r="EN491" s="52"/>
      <c r="EO491" s="52"/>
      <c r="EP491" s="52"/>
      <c r="EQ491" s="52"/>
      <c r="ER491" s="52"/>
      <c r="ES491" s="52"/>
      <c r="ET491" s="52"/>
      <c r="EU491" s="52"/>
      <c r="EV491" s="52"/>
      <c r="EW491" s="52"/>
      <c r="EX491" s="52"/>
      <c r="EY491" s="52"/>
      <c r="EZ491" s="52"/>
      <c r="FA491" s="52"/>
      <c r="FB491" s="52"/>
      <c r="FC491" s="52"/>
      <c r="FD491" s="52"/>
      <c r="FE491" s="52"/>
      <c r="FF491" s="52"/>
      <c r="FG491" s="52"/>
      <c r="FH491" s="52"/>
      <c r="FI491" s="52"/>
      <c r="FJ491" s="52"/>
      <c r="FK491" s="52"/>
      <c r="FL491" s="52"/>
      <c r="FM491" s="52"/>
      <c r="FN491" s="52"/>
      <c r="FO491" s="52"/>
      <c r="FP491" s="52"/>
      <c r="FQ491" s="52"/>
      <c r="FR491" s="52"/>
      <c r="FS491" s="52"/>
      <c r="FT491" s="52"/>
      <c r="FU491" s="52"/>
      <c r="FV491" s="52"/>
      <c r="FW491" s="52"/>
      <c r="FX491" s="52"/>
      <c r="FY491" s="52"/>
      <c r="FZ491" s="52"/>
      <c r="GA491" s="52"/>
      <c r="GB491" s="52"/>
      <c r="GC491" s="52"/>
      <c r="GD491" s="52"/>
      <c r="GE491" s="52"/>
      <c r="GF491" s="52"/>
      <c r="GG491" s="52"/>
      <c r="GH491" s="52"/>
      <c r="GI491" s="52"/>
      <c r="GJ491" s="52"/>
      <c r="GK491" s="52"/>
      <c r="GL491" s="52"/>
      <c r="GM491" s="52"/>
      <c r="GN491" s="52"/>
      <c r="GO491" s="52"/>
      <c r="GP491" s="52"/>
      <c r="GQ491" s="52"/>
      <c r="GR491" s="52"/>
      <c r="GS491" s="52"/>
      <c r="GT491" s="52"/>
      <c r="GU491" s="52"/>
      <c r="GV491" s="52"/>
      <c r="GW491" s="52"/>
      <c r="GX491" s="52"/>
      <c r="GY491" s="52"/>
      <c r="GZ491" s="52"/>
      <c r="HA491" s="52"/>
      <c r="HB491" s="52"/>
      <c r="HC491" s="52"/>
      <c r="HD491" s="52"/>
      <c r="HE491" s="52"/>
      <c r="HF491" s="52"/>
      <c r="HG491" s="52"/>
      <c r="HH491" s="52"/>
      <c r="HI491" s="52"/>
      <c r="HJ491" s="52"/>
      <c r="HK491" s="52"/>
      <c r="HL491" s="52"/>
      <c r="HM491" s="52"/>
      <c r="HN491" s="52"/>
      <c r="HO491" s="52"/>
      <c r="HP491" s="52"/>
      <c r="HQ491" s="52"/>
      <c r="HR491" s="52"/>
      <c r="HS491" s="52"/>
      <c r="HT491" s="52"/>
      <c r="HU491" s="52"/>
      <c r="HV491" s="52"/>
      <c r="HW491" s="52"/>
      <c r="HX491" s="52"/>
      <c r="HY491" s="52"/>
      <c r="HZ491" s="52"/>
      <c r="IA491" s="52"/>
      <c r="IB491" s="52"/>
      <c r="IC491" s="52"/>
      <c r="ID491" s="52"/>
      <c r="IE491" s="52"/>
      <c r="IF491" s="52"/>
      <c r="IG491" s="52"/>
      <c r="IH491" s="52"/>
      <c r="II491" s="52"/>
      <c r="IJ491" s="52"/>
      <c r="IK491" s="52"/>
      <c r="IL491" s="52"/>
      <c r="IM491" s="52"/>
      <c r="IN491" s="52"/>
      <c r="IO491" s="52"/>
      <c r="IP491" s="52"/>
      <c r="IQ491" s="52"/>
      <c r="IR491" s="52"/>
      <c r="IS491" s="52"/>
      <c r="IT491" s="52"/>
      <c r="IU491" s="52"/>
      <c r="IV491" s="52"/>
      <c r="IW491" s="52"/>
      <c r="IX491" s="52"/>
      <c r="IY491" s="52"/>
      <c r="IZ491" s="52"/>
      <c r="JA491" s="52"/>
      <c r="JB491" s="52"/>
      <c r="JC491" s="52"/>
      <c r="JD491" s="52"/>
      <c r="JE491" s="52"/>
      <c r="JF491" s="52"/>
      <c r="JG491" s="52"/>
      <c r="JH491" s="52"/>
      <c r="JI491" s="52"/>
      <c r="JJ491" s="52"/>
      <c r="JK491" s="52"/>
      <c r="JL491" s="52"/>
      <c r="JM491" s="52"/>
      <c r="JN491" s="52"/>
      <c r="JO491" s="52"/>
      <c r="JP491" s="52"/>
      <c r="JQ491" s="52"/>
      <c r="JR491" s="52"/>
      <c r="JS491" s="52"/>
      <c r="JT491" s="52"/>
      <c r="JU491" s="52"/>
      <c r="JV491" s="52"/>
      <c r="JW491" s="52"/>
      <c r="JX491" s="52"/>
      <c r="JY491" s="52"/>
      <c r="JZ491" s="52"/>
      <c r="KA491" s="52"/>
      <c r="KB491" s="52"/>
      <c r="KC491" s="52"/>
      <c r="KD491" s="52"/>
      <c r="KE491" s="52"/>
      <c r="KF491" s="52"/>
      <c r="KG491" s="52"/>
      <c r="KH491" s="52"/>
      <c r="KI491" s="52"/>
      <c r="KJ491" s="52"/>
      <c r="KK491" s="52"/>
      <c r="KL491" s="52"/>
      <c r="KM491" s="52"/>
      <c r="KN491" s="52"/>
      <c r="KO491" s="52"/>
      <c r="KP491" s="52"/>
      <c r="KQ491" s="52"/>
      <c r="KR491" s="52"/>
      <c r="KS491" s="52"/>
      <c r="KT491" s="52"/>
      <c r="KU491" s="52"/>
      <c r="KV491" s="52"/>
      <c r="KW491" s="52"/>
      <c r="KX491" s="52"/>
      <c r="KY491" s="52"/>
      <c r="KZ491" s="52"/>
      <c r="LA491" s="52"/>
      <c r="LB491" s="52"/>
      <c r="LC491" s="52"/>
      <c r="LD491" s="52"/>
      <c r="LE491" s="52"/>
      <c r="LF491" s="52"/>
      <c r="LG491" s="52"/>
      <c r="LH491" s="52"/>
      <c r="LI491" s="52"/>
      <c r="LJ491" s="52"/>
      <c r="LK491" s="52"/>
      <c r="LL491" s="52"/>
      <c r="LM491" s="52"/>
      <c r="LN491" s="52"/>
      <c r="LO491" s="52"/>
      <c r="LP491" s="52"/>
      <c r="LQ491" s="52"/>
      <c r="LR491" s="52"/>
      <c r="LS491" s="52"/>
      <c r="LT491" s="52"/>
      <c r="LU491" s="52"/>
      <c r="LV491" s="52"/>
      <c r="LW491" s="52"/>
      <c r="LX491" s="52"/>
      <c r="LY491" s="52"/>
      <c r="LZ491" s="52"/>
      <c r="MA491" s="52"/>
      <c r="MB491" s="52"/>
      <c r="MC491" s="52"/>
      <c r="MD491" s="52"/>
      <c r="ME491" s="52"/>
      <c r="MF491" s="52"/>
      <c r="MG491" s="52"/>
      <c r="MH491" s="52"/>
      <c r="MI491" s="52"/>
      <c r="MJ491" s="52"/>
      <c r="MK491" s="52"/>
      <c r="ML491" s="52"/>
      <c r="MM491" s="52"/>
      <c r="MN491" s="52"/>
      <c r="MO491" s="52"/>
      <c r="MP491" s="52"/>
      <c r="MQ491" s="52"/>
      <c r="MR491" s="52"/>
      <c r="MS491" s="52"/>
      <c r="MT491" s="52"/>
      <c r="MU491" s="52"/>
      <c r="MV491" s="52"/>
      <c r="MW491" s="52"/>
      <c r="MX491" s="52"/>
      <c r="MY491" s="52"/>
      <c r="MZ491" s="52"/>
      <c r="NA491" s="52"/>
      <c r="NB491" s="52"/>
      <c r="NC491" s="52"/>
      <c r="ND491" s="52"/>
      <c r="NE491" s="52"/>
      <c r="NF491" s="52"/>
      <c r="NG491" s="52"/>
      <c r="NH491" s="52"/>
      <c r="NI491" s="52"/>
      <c r="NJ491" s="52"/>
      <c r="NK491" s="52"/>
      <c r="NL491" s="52"/>
      <c r="NM491" s="52"/>
      <c r="NN491" s="52"/>
      <c r="NO491" s="52"/>
      <c r="NP491" s="52"/>
      <c r="NQ491" s="52"/>
      <c r="NR491" s="52"/>
      <c r="NS491" s="52"/>
      <c r="NT491" s="52"/>
      <c r="NU491" s="52"/>
      <c r="NV491" s="52"/>
      <c r="NW491" s="52"/>
      <c r="NX491" s="52"/>
      <c r="NY491" s="52"/>
      <c r="NZ491" s="52"/>
      <c r="OA491" s="52"/>
      <c r="OB491" s="52"/>
      <c r="OC491" s="52"/>
      <c r="OD491" s="52"/>
      <c r="OE491" s="52"/>
      <c r="OF491" s="52"/>
      <c r="OG491" s="52"/>
      <c r="OH491" s="52"/>
      <c r="OI491" s="52"/>
      <c r="OJ491" s="52"/>
      <c r="OK491" s="52"/>
      <c r="OL491" s="52"/>
      <c r="OM491" s="52"/>
      <c r="ON491" s="52"/>
      <c r="OO491" s="52"/>
      <c r="OP491" s="52"/>
      <c r="OQ491" s="52"/>
      <c r="OR491" s="52"/>
      <c r="OS491" s="52"/>
      <c r="OT491" s="52"/>
      <c r="OU491" s="52"/>
      <c r="OV491" s="52"/>
      <c r="OW491" s="52"/>
      <c r="OX491" s="52"/>
      <c r="OY491" s="52"/>
      <c r="OZ491" s="52"/>
      <c r="PA491" s="52"/>
      <c r="PB491" s="52"/>
      <c r="PC491" s="52"/>
      <c r="PD491" s="52"/>
      <c r="PE491" s="52"/>
      <c r="PF491" s="52"/>
      <c r="PG491" s="52"/>
      <c r="PH491" s="52"/>
      <c r="PI491" s="52"/>
      <c r="PJ491" s="52"/>
      <c r="PK491" s="52"/>
      <c r="PL491" s="52"/>
      <c r="PM491" s="52"/>
      <c r="PN491" s="52"/>
      <c r="PO491" s="52"/>
      <c r="PP491" s="52"/>
      <c r="PQ491" s="52"/>
      <c r="PR491" s="52"/>
      <c r="PS491" s="52"/>
      <c r="PT491" s="52"/>
      <c r="PU491" s="52"/>
      <c r="PV491" s="52"/>
      <c r="PW491" s="52"/>
      <c r="PX491" s="52"/>
      <c r="PY491" s="52"/>
      <c r="PZ491" s="52"/>
      <c r="QA491" s="52"/>
      <c r="QB491" s="52"/>
      <c r="QC491" s="52"/>
      <c r="QD491" s="52"/>
      <c r="QE491" s="52"/>
      <c r="QF491" s="52"/>
      <c r="QG491" s="52"/>
      <c r="QH491" s="52"/>
      <c r="QI491" s="52"/>
      <c r="QJ491" s="52"/>
      <c r="QK491" s="52"/>
      <c r="QL491" s="52"/>
      <c r="QM491" s="52"/>
      <c r="QN491" s="52"/>
      <c r="QO491" s="52"/>
      <c r="QP491" s="52"/>
      <c r="QQ491" s="52"/>
      <c r="QR491" s="52"/>
      <c r="QS491" s="52"/>
      <c r="QT491" s="52"/>
      <c r="QU491" s="52"/>
      <c r="QV491" s="52"/>
      <c r="QW491" s="52"/>
      <c r="QX491" s="52"/>
      <c r="QY491" s="52"/>
      <c r="QZ491" s="52"/>
      <c r="RA491" s="52"/>
      <c r="RB491" s="52"/>
      <c r="RC491" s="52"/>
      <c r="RD491" s="52"/>
      <c r="RE491" s="52"/>
      <c r="RF491" s="52"/>
      <c r="RG491" s="52"/>
      <c r="RH491" s="52"/>
      <c r="RI491" s="52"/>
      <c r="RJ491" s="52"/>
      <c r="RK491" s="52"/>
      <c r="RL491" s="52"/>
      <c r="RM491" s="52"/>
      <c r="RN491" s="52"/>
      <c r="RO491" s="52"/>
      <c r="RP491" s="52"/>
      <c r="RQ491" s="52"/>
      <c r="RR491" s="52"/>
      <c r="RS491" s="52"/>
      <c r="RT491" s="52"/>
      <c r="RU491" s="52"/>
      <c r="RV491" s="52"/>
      <c r="RW491" s="52"/>
      <c r="RX491" s="52"/>
      <c r="RY491" s="52"/>
      <c r="RZ491" s="52"/>
      <c r="SA491" s="52"/>
      <c r="SB491" s="52"/>
      <c r="SC491" s="52"/>
      <c r="SD491" s="52"/>
      <c r="SE491" s="52"/>
      <c r="SF491" s="52"/>
      <c r="SG491" s="52"/>
      <c r="SH491" s="52"/>
      <c r="SI491" s="52"/>
      <c r="SJ491" s="52"/>
      <c r="SK491" s="52"/>
      <c r="SL491" s="52"/>
      <c r="SM491" s="52"/>
      <c r="SN491" s="52"/>
      <c r="SO491" s="52"/>
      <c r="SP491" s="52"/>
      <c r="SQ491" s="52"/>
      <c r="SR491" s="52"/>
      <c r="SS491" s="52"/>
      <c r="ST491" s="52"/>
      <c r="SU491" s="52"/>
      <c r="SV491" s="52"/>
      <c r="SW491" s="52"/>
      <c r="SX491" s="52"/>
      <c r="SY491" s="52"/>
      <c r="SZ491" s="52"/>
      <c r="TA491" s="52"/>
      <c r="TB491" s="52"/>
      <c r="TC491" s="52"/>
      <c r="TD491" s="52"/>
      <c r="TE491" s="52"/>
      <c r="TF491" s="52"/>
      <c r="TG491" s="52"/>
      <c r="TH491" s="52"/>
      <c r="TI491" s="52"/>
      <c r="TJ491" s="52"/>
      <c r="TK491" s="52"/>
      <c r="TL491" s="52"/>
      <c r="TM491" s="52"/>
      <c r="TN491" s="52"/>
      <c r="TO491" s="52"/>
      <c r="TP491" s="52"/>
      <c r="TQ491" s="52"/>
      <c r="TR491" s="52"/>
      <c r="TS491" s="52"/>
      <c r="TT491" s="52"/>
      <c r="TU491" s="52"/>
      <c r="TV491" s="52"/>
      <c r="TW491" s="52"/>
      <c r="TX491" s="52"/>
      <c r="TY491" s="52"/>
      <c r="TZ491" s="52"/>
      <c r="UA491" s="52"/>
      <c r="UB491" s="52"/>
      <c r="UC491" s="52"/>
      <c r="UD491" s="52"/>
      <c r="UE491" s="52"/>
      <c r="UF491" s="52"/>
      <c r="UG491" s="52"/>
      <c r="UH491" s="52"/>
      <c r="UI491" s="52"/>
      <c r="UJ491" s="52"/>
      <c r="UK491" s="52"/>
      <c r="UL491" s="52"/>
      <c r="UM491" s="52"/>
      <c r="UN491" s="52"/>
      <c r="UO491" s="52"/>
      <c r="UP491" s="52"/>
      <c r="UQ491" s="52"/>
      <c r="UR491" s="52"/>
      <c r="US491" s="52"/>
      <c r="UT491" s="52"/>
      <c r="UU491" s="52"/>
      <c r="UV491" s="52"/>
      <c r="UW491" s="52"/>
      <c r="UX491" s="52"/>
      <c r="UY491" s="52"/>
      <c r="UZ491" s="52"/>
      <c r="VA491" s="52"/>
      <c r="VB491" s="52"/>
      <c r="VC491" s="52"/>
      <c r="VD491" s="52"/>
      <c r="VE491" s="52"/>
      <c r="VF491" s="52"/>
      <c r="VG491" s="52"/>
      <c r="VH491" s="52"/>
      <c r="VI491" s="52"/>
      <c r="VJ491" s="52"/>
      <c r="VK491" s="52"/>
      <c r="VL491" s="52"/>
      <c r="VM491" s="52"/>
      <c r="VN491" s="52"/>
      <c r="VO491" s="52"/>
      <c r="VP491" s="52"/>
      <c r="VQ491" s="52"/>
      <c r="VR491" s="52"/>
      <c r="VS491" s="52"/>
      <c r="VT491" s="52"/>
      <c r="VU491" s="52"/>
      <c r="VV491" s="52"/>
      <c r="VW491" s="52"/>
      <c r="VX491" s="52"/>
      <c r="VY491" s="52"/>
      <c r="VZ491" s="52"/>
      <c r="WA491" s="52"/>
      <c r="WB491" s="52"/>
      <c r="WC491" s="52"/>
      <c r="WD491" s="52"/>
      <c r="WE491" s="52"/>
      <c r="WF491" s="52"/>
      <c r="WG491" s="52"/>
      <c r="WH491" s="52"/>
      <c r="WI491" s="52"/>
      <c r="WJ491" s="52"/>
      <c r="WK491" s="52"/>
      <c r="WL491" s="52"/>
      <c r="WM491" s="52"/>
      <c r="WN491" s="52"/>
      <c r="WO491" s="52"/>
      <c r="WP491" s="52"/>
      <c r="WQ491" s="52"/>
      <c r="WR491" s="52"/>
      <c r="WS491" s="52"/>
      <c r="WT491" s="52"/>
      <c r="WU491" s="52"/>
      <c r="WV491" s="52"/>
      <c r="WW491" s="52"/>
      <c r="WX491" s="52"/>
      <c r="WY491" s="52"/>
      <c r="WZ491" s="52"/>
      <c r="XA491" s="52"/>
      <c r="XB491" s="52"/>
      <c r="XC491" s="52"/>
      <c r="XD491" s="52"/>
      <c r="XE491" s="52"/>
      <c r="XF491" s="52"/>
      <c r="XG491" s="52"/>
      <c r="XH491" s="52"/>
      <c r="XI491" s="52"/>
      <c r="XJ491" s="52"/>
      <c r="XK491" s="52"/>
      <c r="XL491" s="52"/>
      <c r="XM491" s="52"/>
      <c r="XN491" s="52"/>
      <c r="XO491" s="52"/>
      <c r="XP491" s="52"/>
      <c r="XQ491" s="52"/>
      <c r="XR491" s="52"/>
      <c r="XS491" s="52"/>
      <c r="XT491" s="52"/>
      <c r="XU491" s="52"/>
      <c r="XV491" s="52"/>
      <c r="XW491" s="52"/>
      <c r="XX491" s="52"/>
      <c r="XY491" s="52"/>
      <c r="XZ491" s="52"/>
      <c r="YA491" s="52"/>
      <c r="YB491" s="52"/>
      <c r="YC491" s="52"/>
      <c r="YD491" s="52"/>
      <c r="YE491" s="52"/>
      <c r="YF491" s="52"/>
      <c r="YG491" s="52"/>
      <c r="YH491" s="52"/>
      <c r="YI491" s="52"/>
      <c r="YJ491" s="52"/>
      <c r="YK491" s="52"/>
      <c r="YL491" s="52"/>
      <c r="YM491" s="52"/>
      <c r="YN491" s="52"/>
      <c r="YO491" s="52"/>
      <c r="YP491" s="52"/>
      <c r="YQ491" s="52"/>
      <c r="YR491" s="52"/>
      <c r="YS491" s="52"/>
      <c r="YT491" s="52"/>
      <c r="YU491" s="52"/>
      <c r="YV491" s="52"/>
      <c r="YW491" s="52"/>
      <c r="YX491" s="52"/>
      <c r="YY491" s="52"/>
      <c r="YZ491" s="52"/>
      <c r="ZA491" s="52"/>
      <c r="ZB491" s="52"/>
      <c r="ZC491" s="52"/>
      <c r="ZD491" s="52"/>
    </row>
    <row r="492" spans="1:680" s="274" customFormat="1" ht="67.95" customHeight="1" thickBot="1" x14ac:dyDescent="0.35">
      <c r="A492" s="52"/>
      <c r="B492" s="154" t="s">
        <v>265</v>
      </c>
      <c r="C492" s="164" t="s">
        <v>266</v>
      </c>
      <c r="D492" s="155" t="s">
        <v>170</v>
      </c>
      <c r="E492" s="156" t="s">
        <v>264</v>
      </c>
      <c r="F492" s="275">
        <f>2*3861.79</f>
        <v>7723.58</v>
      </c>
      <c r="G492" s="167"/>
      <c r="H492" s="166" t="s">
        <v>258</v>
      </c>
      <c r="I492" s="276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  <c r="AT492" s="52"/>
      <c r="AU492" s="52"/>
      <c r="AV492" s="52"/>
      <c r="AW492" s="52"/>
      <c r="AX492" s="52"/>
      <c r="AY492" s="52"/>
      <c r="AZ492" s="52"/>
      <c r="BA492" s="52"/>
      <c r="BB492" s="52"/>
      <c r="BC492" s="52"/>
      <c r="BD492" s="52"/>
      <c r="BE492" s="52"/>
      <c r="BF492" s="52"/>
      <c r="BG492" s="52"/>
      <c r="BH492" s="52"/>
      <c r="BI492" s="52"/>
      <c r="BJ492" s="52"/>
      <c r="BK492" s="52"/>
      <c r="BL492" s="52"/>
      <c r="BM492" s="52"/>
      <c r="BN492" s="52"/>
      <c r="BO492" s="52"/>
      <c r="BP492" s="52"/>
      <c r="BQ492" s="52"/>
      <c r="BR492" s="52"/>
      <c r="BS492" s="52"/>
      <c r="BT492" s="52"/>
      <c r="BU492" s="52"/>
      <c r="BV492" s="52"/>
      <c r="BW492" s="52"/>
      <c r="BX492" s="52"/>
      <c r="BY492" s="52"/>
      <c r="BZ492" s="52"/>
      <c r="CA492" s="52"/>
      <c r="CB492" s="52"/>
      <c r="CC492" s="52"/>
      <c r="CD492" s="52"/>
      <c r="CE492" s="52"/>
      <c r="CF492" s="52"/>
      <c r="CG492" s="52"/>
      <c r="CH492" s="52"/>
      <c r="CI492" s="52"/>
      <c r="CJ492" s="52"/>
      <c r="CK492" s="52"/>
      <c r="CL492" s="52"/>
      <c r="CM492" s="52"/>
      <c r="CN492" s="52"/>
      <c r="CO492" s="52"/>
      <c r="CP492" s="52"/>
      <c r="CQ492" s="52"/>
      <c r="CR492" s="52"/>
      <c r="CS492" s="52"/>
      <c r="CT492" s="52"/>
      <c r="CU492" s="52"/>
      <c r="CV492" s="52"/>
      <c r="CW492" s="52"/>
      <c r="CX492" s="52"/>
      <c r="CY492" s="52"/>
      <c r="CZ492" s="52"/>
      <c r="DA492" s="52"/>
      <c r="DB492" s="52"/>
      <c r="DC492" s="52"/>
      <c r="DD492" s="52"/>
      <c r="DE492" s="52"/>
      <c r="DF492" s="52"/>
      <c r="DG492" s="52"/>
      <c r="DH492" s="52"/>
      <c r="DI492" s="52"/>
      <c r="DJ492" s="52"/>
      <c r="DK492" s="52"/>
      <c r="DL492" s="52"/>
      <c r="DM492" s="52"/>
      <c r="DN492" s="52"/>
      <c r="DO492" s="52"/>
      <c r="DP492" s="52"/>
      <c r="DQ492" s="52"/>
      <c r="DR492" s="52"/>
      <c r="DS492" s="52"/>
      <c r="DT492" s="52"/>
      <c r="DU492" s="52"/>
      <c r="DV492" s="52"/>
      <c r="DW492" s="52"/>
      <c r="DX492" s="52"/>
      <c r="DY492" s="52"/>
      <c r="DZ492" s="52"/>
      <c r="EA492" s="52"/>
      <c r="EB492" s="52"/>
      <c r="EC492" s="52"/>
      <c r="ED492" s="52"/>
      <c r="EE492" s="52"/>
      <c r="EF492" s="52"/>
      <c r="EG492" s="52"/>
      <c r="EH492" s="52"/>
      <c r="EI492" s="52"/>
      <c r="EJ492" s="52"/>
      <c r="EK492" s="52"/>
      <c r="EL492" s="52"/>
      <c r="EM492" s="52"/>
      <c r="EN492" s="52"/>
      <c r="EO492" s="52"/>
      <c r="EP492" s="52"/>
      <c r="EQ492" s="52"/>
      <c r="ER492" s="52"/>
      <c r="ES492" s="52"/>
      <c r="ET492" s="52"/>
      <c r="EU492" s="52"/>
      <c r="EV492" s="52"/>
      <c r="EW492" s="52"/>
      <c r="EX492" s="52"/>
      <c r="EY492" s="52"/>
      <c r="EZ492" s="52"/>
      <c r="FA492" s="52"/>
      <c r="FB492" s="52"/>
      <c r="FC492" s="52"/>
      <c r="FD492" s="52"/>
      <c r="FE492" s="52"/>
      <c r="FF492" s="52"/>
      <c r="FG492" s="52"/>
      <c r="FH492" s="52"/>
      <c r="FI492" s="52"/>
      <c r="FJ492" s="52"/>
      <c r="FK492" s="52"/>
      <c r="FL492" s="52"/>
      <c r="FM492" s="52"/>
      <c r="FN492" s="52"/>
      <c r="FO492" s="52"/>
      <c r="FP492" s="52"/>
      <c r="FQ492" s="52"/>
      <c r="FR492" s="52"/>
      <c r="FS492" s="52"/>
      <c r="FT492" s="52"/>
      <c r="FU492" s="52"/>
      <c r="FV492" s="52"/>
      <c r="FW492" s="52"/>
      <c r="FX492" s="52"/>
      <c r="FY492" s="52"/>
      <c r="FZ492" s="52"/>
      <c r="GA492" s="52"/>
      <c r="GB492" s="52"/>
      <c r="GC492" s="52"/>
      <c r="GD492" s="52"/>
      <c r="GE492" s="52"/>
      <c r="GF492" s="52"/>
      <c r="GG492" s="52"/>
      <c r="GH492" s="52"/>
      <c r="GI492" s="52"/>
      <c r="GJ492" s="52"/>
      <c r="GK492" s="52"/>
      <c r="GL492" s="52"/>
      <c r="GM492" s="52"/>
      <c r="GN492" s="52"/>
      <c r="GO492" s="52"/>
      <c r="GP492" s="52"/>
      <c r="GQ492" s="52"/>
      <c r="GR492" s="52"/>
      <c r="GS492" s="52"/>
      <c r="GT492" s="52"/>
      <c r="GU492" s="52"/>
      <c r="GV492" s="52"/>
      <c r="GW492" s="52"/>
      <c r="GX492" s="52"/>
      <c r="GY492" s="52"/>
      <c r="GZ492" s="52"/>
      <c r="HA492" s="52"/>
      <c r="HB492" s="52"/>
      <c r="HC492" s="52"/>
      <c r="HD492" s="52"/>
      <c r="HE492" s="52"/>
      <c r="HF492" s="52"/>
      <c r="HG492" s="52"/>
      <c r="HH492" s="52"/>
      <c r="HI492" s="52"/>
      <c r="HJ492" s="52"/>
      <c r="HK492" s="52"/>
      <c r="HL492" s="52"/>
      <c r="HM492" s="52"/>
      <c r="HN492" s="52"/>
      <c r="HO492" s="52"/>
      <c r="HP492" s="52"/>
      <c r="HQ492" s="52"/>
      <c r="HR492" s="52"/>
      <c r="HS492" s="52"/>
      <c r="HT492" s="52"/>
      <c r="HU492" s="52"/>
      <c r="HV492" s="52"/>
      <c r="HW492" s="52"/>
      <c r="HX492" s="52"/>
      <c r="HY492" s="52"/>
      <c r="HZ492" s="52"/>
      <c r="IA492" s="52"/>
      <c r="IB492" s="52"/>
      <c r="IC492" s="52"/>
      <c r="ID492" s="52"/>
      <c r="IE492" s="52"/>
      <c r="IF492" s="52"/>
      <c r="IG492" s="52"/>
      <c r="IH492" s="52"/>
      <c r="II492" s="52"/>
      <c r="IJ492" s="52"/>
      <c r="IK492" s="52"/>
      <c r="IL492" s="52"/>
      <c r="IM492" s="52"/>
      <c r="IN492" s="52"/>
      <c r="IO492" s="52"/>
      <c r="IP492" s="52"/>
      <c r="IQ492" s="52"/>
      <c r="IR492" s="52"/>
      <c r="IS492" s="52"/>
      <c r="IT492" s="52"/>
      <c r="IU492" s="52"/>
      <c r="IV492" s="52"/>
      <c r="IW492" s="52"/>
      <c r="IX492" s="52"/>
      <c r="IY492" s="52"/>
      <c r="IZ492" s="52"/>
      <c r="JA492" s="52"/>
      <c r="JB492" s="52"/>
      <c r="JC492" s="52"/>
      <c r="JD492" s="52"/>
      <c r="JE492" s="52"/>
      <c r="JF492" s="52"/>
      <c r="JG492" s="52"/>
      <c r="JH492" s="52"/>
      <c r="JI492" s="52"/>
      <c r="JJ492" s="52"/>
      <c r="JK492" s="52"/>
      <c r="JL492" s="52"/>
      <c r="JM492" s="52"/>
      <c r="JN492" s="52"/>
      <c r="JO492" s="52"/>
      <c r="JP492" s="52"/>
      <c r="JQ492" s="52"/>
      <c r="JR492" s="52"/>
      <c r="JS492" s="52"/>
      <c r="JT492" s="52"/>
      <c r="JU492" s="52"/>
      <c r="JV492" s="52"/>
      <c r="JW492" s="52"/>
      <c r="JX492" s="52"/>
      <c r="JY492" s="52"/>
      <c r="JZ492" s="52"/>
      <c r="KA492" s="52"/>
      <c r="KB492" s="52"/>
      <c r="KC492" s="52"/>
      <c r="KD492" s="52"/>
      <c r="KE492" s="52"/>
      <c r="KF492" s="52"/>
      <c r="KG492" s="52"/>
      <c r="KH492" s="52"/>
      <c r="KI492" s="52"/>
      <c r="KJ492" s="52"/>
      <c r="KK492" s="52"/>
      <c r="KL492" s="52"/>
      <c r="KM492" s="52"/>
      <c r="KN492" s="52"/>
      <c r="KO492" s="52"/>
      <c r="KP492" s="52"/>
      <c r="KQ492" s="52"/>
      <c r="KR492" s="52"/>
      <c r="KS492" s="52"/>
      <c r="KT492" s="52"/>
      <c r="KU492" s="52"/>
      <c r="KV492" s="52"/>
      <c r="KW492" s="52"/>
      <c r="KX492" s="52"/>
      <c r="KY492" s="52"/>
      <c r="KZ492" s="52"/>
      <c r="LA492" s="52"/>
      <c r="LB492" s="52"/>
      <c r="LC492" s="52"/>
      <c r="LD492" s="52"/>
      <c r="LE492" s="52"/>
      <c r="LF492" s="52"/>
      <c r="LG492" s="52"/>
      <c r="LH492" s="52"/>
      <c r="LI492" s="52"/>
      <c r="LJ492" s="52"/>
      <c r="LK492" s="52"/>
      <c r="LL492" s="52"/>
      <c r="LM492" s="52"/>
      <c r="LN492" s="52"/>
      <c r="LO492" s="52"/>
      <c r="LP492" s="52"/>
      <c r="LQ492" s="52"/>
      <c r="LR492" s="52"/>
      <c r="LS492" s="52"/>
      <c r="LT492" s="52"/>
      <c r="LU492" s="52"/>
      <c r="LV492" s="52"/>
      <c r="LW492" s="52"/>
      <c r="LX492" s="52"/>
      <c r="LY492" s="52"/>
      <c r="LZ492" s="52"/>
      <c r="MA492" s="52"/>
      <c r="MB492" s="52"/>
      <c r="MC492" s="52"/>
      <c r="MD492" s="52"/>
      <c r="ME492" s="52"/>
      <c r="MF492" s="52"/>
      <c r="MG492" s="52"/>
      <c r="MH492" s="52"/>
      <c r="MI492" s="52"/>
      <c r="MJ492" s="52"/>
      <c r="MK492" s="52"/>
      <c r="ML492" s="52"/>
      <c r="MM492" s="52"/>
      <c r="MN492" s="52"/>
      <c r="MO492" s="52"/>
      <c r="MP492" s="52"/>
      <c r="MQ492" s="52"/>
      <c r="MR492" s="52"/>
      <c r="MS492" s="52"/>
      <c r="MT492" s="52"/>
      <c r="MU492" s="52"/>
      <c r="MV492" s="52"/>
      <c r="MW492" s="52"/>
      <c r="MX492" s="52"/>
      <c r="MY492" s="52"/>
      <c r="MZ492" s="52"/>
      <c r="NA492" s="52"/>
      <c r="NB492" s="52"/>
      <c r="NC492" s="52"/>
      <c r="ND492" s="52"/>
      <c r="NE492" s="52"/>
      <c r="NF492" s="52"/>
      <c r="NG492" s="52"/>
      <c r="NH492" s="52"/>
      <c r="NI492" s="52"/>
      <c r="NJ492" s="52"/>
      <c r="NK492" s="52"/>
      <c r="NL492" s="52"/>
      <c r="NM492" s="52"/>
      <c r="NN492" s="52"/>
      <c r="NO492" s="52"/>
      <c r="NP492" s="52"/>
      <c r="NQ492" s="52"/>
      <c r="NR492" s="52"/>
      <c r="NS492" s="52"/>
      <c r="NT492" s="52"/>
      <c r="NU492" s="52"/>
      <c r="NV492" s="52"/>
      <c r="NW492" s="52"/>
      <c r="NX492" s="52"/>
      <c r="NY492" s="52"/>
      <c r="NZ492" s="52"/>
      <c r="OA492" s="52"/>
      <c r="OB492" s="52"/>
      <c r="OC492" s="52"/>
      <c r="OD492" s="52"/>
      <c r="OE492" s="52"/>
      <c r="OF492" s="52"/>
      <c r="OG492" s="52"/>
      <c r="OH492" s="52"/>
      <c r="OI492" s="52"/>
      <c r="OJ492" s="52"/>
      <c r="OK492" s="52"/>
      <c r="OL492" s="52"/>
      <c r="OM492" s="52"/>
      <c r="ON492" s="52"/>
      <c r="OO492" s="52"/>
      <c r="OP492" s="52"/>
      <c r="OQ492" s="52"/>
      <c r="OR492" s="52"/>
      <c r="OS492" s="52"/>
      <c r="OT492" s="52"/>
      <c r="OU492" s="52"/>
      <c r="OV492" s="52"/>
      <c r="OW492" s="52"/>
      <c r="OX492" s="52"/>
      <c r="OY492" s="52"/>
      <c r="OZ492" s="52"/>
      <c r="PA492" s="52"/>
      <c r="PB492" s="52"/>
      <c r="PC492" s="52"/>
      <c r="PD492" s="52"/>
      <c r="PE492" s="52"/>
      <c r="PF492" s="52"/>
      <c r="PG492" s="52"/>
      <c r="PH492" s="52"/>
      <c r="PI492" s="52"/>
      <c r="PJ492" s="52"/>
      <c r="PK492" s="52"/>
      <c r="PL492" s="52"/>
      <c r="PM492" s="52"/>
      <c r="PN492" s="52"/>
      <c r="PO492" s="52"/>
      <c r="PP492" s="52"/>
      <c r="PQ492" s="52"/>
      <c r="PR492" s="52"/>
      <c r="PS492" s="52"/>
      <c r="PT492" s="52"/>
      <c r="PU492" s="52"/>
      <c r="PV492" s="52"/>
      <c r="PW492" s="52"/>
      <c r="PX492" s="52"/>
      <c r="PY492" s="52"/>
      <c r="PZ492" s="52"/>
      <c r="QA492" s="52"/>
      <c r="QB492" s="52"/>
      <c r="QC492" s="52"/>
      <c r="QD492" s="52"/>
      <c r="QE492" s="52"/>
      <c r="QF492" s="52"/>
      <c r="QG492" s="52"/>
      <c r="QH492" s="52"/>
      <c r="QI492" s="52"/>
      <c r="QJ492" s="52"/>
      <c r="QK492" s="52"/>
      <c r="QL492" s="52"/>
      <c r="QM492" s="52"/>
      <c r="QN492" s="52"/>
      <c r="QO492" s="52"/>
      <c r="QP492" s="52"/>
      <c r="QQ492" s="52"/>
      <c r="QR492" s="52"/>
      <c r="QS492" s="52"/>
      <c r="QT492" s="52"/>
      <c r="QU492" s="52"/>
      <c r="QV492" s="52"/>
      <c r="QW492" s="52"/>
      <c r="QX492" s="52"/>
      <c r="QY492" s="52"/>
      <c r="QZ492" s="52"/>
      <c r="RA492" s="52"/>
      <c r="RB492" s="52"/>
      <c r="RC492" s="52"/>
      <c r="RD492" s="52"/>
      <c r="RE492" s="52"/>
      <c r="RF492" s="52"/>
      <c r="RG492" s="52"/>
      <c r="RH492" s="52"/>
      <c r="RI492" s="52"/>
      <c r="RJ492" s="52"/>
      <c r="RK492" s="52"/>
      <c r="RL492" s="52"/>
      <c r="RM492" s="52"/>
      <c r="RN492" s="52"/>
      <c r="RO492" s="52"/>
      <c r="RP492" s="52"/>
      <c r="RQ492" s="52"/>
      <c r="RR492" s="52"/>
      <c r="RS492" s="52"/>
      <c r="RT492" s="52"/>
      <c r="RU492" s="52"/>
      <c r="RV492" s="52"/>
      <c r="RW492" s="52"/>
      <c r="RX492" s="52"/>
      <c r="RY492" s="52"/>
      <c r="RZ492" s="52"/>
      <c r="SA492" s="52"/>
      <c r="SB492" s="52"/>
      <c r="SC492" s="52"/>
      <c r="SD492" s="52"/>
      <c r="SE492" s="52"/>
      <c r="SF492" s="52"/>
      <c r="SG492" s="52"/>
      <c r="SH492" s="52"/>
      <c r="SI492" s="52"/>
      <c r="SJ492" s="52"/>
      <c r="SK492" s="52"/>
      <c r="SL492" s="52"/>
      <c r="SM492" s="52"/>
      <c r="SN492" s="52"/>
      <c r="SO492" s="52"/>
      <c r="SP492" s="52"/>
      <c r="SQ492" s="52"/>
      <c r="SR492" s="52"/>
      <c r="SS492" s="52"/>
      <c r="ST492" s="52"/>
      <c r="SU492" s="52"/>
      <c r="SV492" s="52"/>
      <c r="SW492" s="52"/>
      <c r="SX492" s="52"/>
      <c r="SY492" s="52"/>
      <c r="SZ492" s="52"/>
      <c r="TA492" s="52"/>
      <c r="TB492" s="52"/>
      <c r="TC492" s="52"/>
      <c r="TD492" s="52"/>
      <c r="TE492" s="52"/>
      <c r="TF492" s="52"/>
      <c r="TG492" s="52"/>
      <c r="TH492" s="52"/>
      <c r="TI492" s="52"/>
      <c r="TJ492" s="52"/>
      <c r="TK492" s="52"/>
      <c r="TL492" s="52"/>
      <c r="TM492" s="52"/>
      <c r="TN492" s="52"/>
      <c r="TO492" s="52"/>
      <c r="TP492" s="52"/>
      <c r="TQ492" s="52"/>
      <c r="TR492" s="52"/>
      <c r="TS492" s="52"/>
      <c r="TT492" s="52"/>
      <c r="TU492" s="52"/>
      <c r="TV492" s="52"/>
      <c r="TW492" s="52"/>
      <c r="TX492" s="52"/>
      <c r="TY492" s="52"/>
      <c r="TZ492" s="52"/>
      <c r="UA492" s="52"/>
      <c r="UB492" s="52"/>
      <c r="UC492" s="52"/>
      <c r="UD492" s="52"/>
      <c r="UE492" s="52"/>
      <c r="UF492" s="52"/>
      <c r="UG492" s="52"/>
      <c r="UH492" s="52"/>
      <c r="UI492" s="52"/>
      <c r="UJ492" s="52"/>
      <c r="UK492" s="52"/>
      <c r="UL492" s="52"/>
      <c r="UM492" s="52"/>
      <c r="UN492" s="52"/>
      <c r="UO492" s="52"/>
      <c r="UP492" s="52"/>
      <c r="UQ492" s="52"/>
      <c r="UR492" s="52"/>
      <c r="US492" s="52"/>
      <c r="UT492" s="52"/>
      <c r="UU492" s="52"/>
      <c r="UV492" s="52"/>
      <c r="UW492" s="52"/>
      <c r="UX492" s="52"/>
      <c r="UY492" s="52"/>
      <c r="UZ492" s="52"/>
      <c r="VA492" s="52"/>
      <c r="VB492" s="52"/>
      <c r="VC492" s="52"/>
      <c r="VD492" s="52"/>
      <c r="VE492" s="52"/>
      <c r="VF492" s="52"/>
      <c r="VG492" s="52"/>
      <c r="VH492" s="52"/>
      <c r="VI492" s="52"/>
      <c r="VJ492" s="52"/>
      <c r="VK492" s="52"/>
      <c r="VL492" s="52"/>
      <c r="VM492" s="52"/>
      <c r="VN492" s="52"/>
      <c r="VO492" s="52"/>
      <c r="VP492" s="52"/>
      <c r="VQ492" s="52"/>
      <c r="VR492" s="52"/>
      <c r="VS492" s="52"/>
      <c r="VT492" s="52"/>
      <c r="VU492" s="52"/>
      <c r="VV492" s="52"/>
      <c r="VW492" s="52"/>
      <c r="VX492" s="52"/>
      <c r="VY492" s="52"/>
      <c r="VZ492" s="52"/>
      <c r="WA492" s="52"/>
      <c r="WB492" s="52"/>
      <c r="WC492" s="52"/>
      <c r="WD492" s="52"/>
      <c r="WE492" s="52"/>
      <c r="WF492" s="52"/>
      <c r="WG492" s="52"/>
      <c r="WH492" s="52"/>
      <c r="WI492" s="52"/>
      <c r="WJ492" s="52"/>
      <c r="WK492" s="52"/>
      <c r="WL492" s="52"/>
      <c r="WM492" s="52"/>
      <c r="WN492" s="52"/>
      <c r="WO492" s="52"/>
      <c r="WP492" s="52"/>
      <c r="WQ492" s="52"/>
      <c r="WR492" s="52"/>
      <c r="WS492" s="52"/>
      <c r="WT492" s="52"/>
      <c r="WU492" s="52"/>
      <c r="WV492" s="52"/>
      <c r="WW492" s="52"/>
      <c r="WX492" s="52"/>
      <c r="WY492" s="52"/>
      <c r="WZ492" s="52"/>
      <c r="XA492" s="52"/>
      <c r="XB492" s="52"/>
      <c r="XC492" s="52"/>
      <c r="XD492" s="52"/>
      <c r="XE492" s="52"/>
      <c r="XF492" s="52"/>
      <c r="XG492" s="52"/>
      <c r="XH492" s="52"/>
      <c r="XI492" s="52"/>
      <c r="XJ492" s="52"/>
      <c r="XK492" s="52"/>
      <c r="XL492" s="52"/>
      <c r="XM492" s="52"/>
      <c r="XN492" s="52"/>
      <c r="XO492" s="52"/>
      <c r="XP492" s="52"/>
      <c r="XQ492" s="52"/>
      <c r="XR492" s="52"/>
      <c r="XS492" s="52"/>
      <c r="XT492" s="52"/>
      <c r="XU492" s="52"/>
      <c r="XV492" s="52"/>
      <c r="XW492" s="52"/>
      <c r="XX492" s="52"/>
      <c r="XY492" s="52"/>
      <c r="XZ492" s="52"/>
      <c r="YA492" s="52"/>
      <c r="YB492" s="52"/>
      <c r="YC492" s="52"/>
      <c r="YD492" s="52"/>
      <c r="YE492" s="52"/>
      <c r="YF492" s="52"/>
      <c r="YG492" s="52"/>
      <c r="YH492" s="52"/>
      <c r="YI492" s="52"/>
      <c r="YJ492" s="52"/>
      <c r="YK492" s="52"/>
      <c r="YL492" s="52"/>
      <c r="YM492" s="52"/>
      <c r="YN492" s="52"/>
      <c r="YO492" s="52"/>
      <c r="YP492" s="52"/>
      <c r="YQ492" s="52"/>
      <c r="YR492" s="52"/>
      <c r="YS492" s="52"/>
      <c r="YT492" s="52"/>
      <c r="YU492" s="52"/>
      <c r="YV492" s="52"/>
      <c r="YW492" s="52"/>
      <c r="YX492" s="52"/>
      <c r="YY492" s="52"/>
      <c r="YZ492" s="52"/>
      <c r="ZA492" s="52"/>
      <c r="ZB492" s="52"/>
      <c r="ZC492" s="52"/>
      <c r="ZD492" s="52"/>
    </row>
    <row r="493" spans="1:680" s="274" customFormat="1" ht="67.95" customHeight="1" thickBot="1" x14ac:dyDescent="0.35">
      <c r="A493" s="52"/>
      <c r="B493" s="154" t="s">
        <v>267</v>
      </c>
      <c r="C493" s="164" t="s">
        <v>268</v>
      </c>
      <c r="D493" s="155" t="s">
        <v>170</v>
      </c>
      <c r="E493" s="156" t="s">
        <v>264</v>
      </c>
      <c r="F493" s="275">
        <f>2*3861.79</f>
        <v>7723.58</v>
      </c>
      <c r="G493" s="167"/>
      <c r="H493" s="166" t="s">
        <v>258</v>
      </c>
      <c r="I493" s="276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  <c r="AT493" s="52"/>
      <c r="AU493" s="52"/>
      <c r="AV493" s="52"/>
      <c r="AW493" s="52"/>
      <c r="AX493" s="52"/>
      <c r="AY493" s="52"/>
      <c r="AZ493" s="52"/>
      <c r="BA493" s="52"/>
      <c r="BB493" s="52"/>
      <c r="BC493" s="52"/>
      <c r="BD493" s="52"/>
      <c r="BE493" s="52"/>
      <c r="BF493" s="52"/>
      <c r="BG493" s="52"/>
      <c r="BH493" s="52"/>
      <c r="BI493" s="52"/>
      <c r="BJ493" s="52"/>
      <c r="BK493" s="52"/>
      <c r="BL493" s="52"/>
      <c r="BM493" s="52"/>
      <c r="BN493" s="52"/>
      <c r="BO493" s="52"/>
      <c r="BP493" s="52"/>
      <c r="BQ493" s="52"/>
      <c r="BR493" s="52"/>
      <c r="BS493" s="52"/>
      <c r="BT493" s="52"/>
      <c r="BU493" s="52"/>
      <c r="BV493" s="52"/>
      <c r="BW493" s="52"/>
      <c r="BX493" s="52"/>
      <c r="BY493" s="52"/>
      <c r="BZ493" s="52"/>
      <c r="CA493" s="52"/>
      <c r="CB493" s="52"/>
      <c r="CC493" s="52"/>
      <c r="CD493" s="52"/>
      <c r="CE493" s="52"/>
      <c r="CF493" s="52"/>
      <c r="CG493" s="52"/>
      <c r="CH493" s="52"/>
      <c r="CI493" s="52"/>
      <c r="CJ493" s="52"/>
      <c r="CK493" s="52"/>
      <c r="CL493" s="52"/>
      <c r="CM493" s="52"/>
      <c r="CN493" s="52"/>
      <c r="CO493" s="52"/>
      <c r="CP493" s="52"/>
      <c r="CQ493" s="52"/>
      <c r="CR493" s="52"/>
      <c r="CS493" s="52"/>
      <c r="CT493" s="52"/>
      <c r="CU493" s="52"/>
      <c r="CV493" s="52"/>
      <c r="CW493" s="52"/>
      <c r="CX493" s="52"/>
      <c r="CY493" s="52"/>
      <c r="CZ493" s="52"/>
      <c r="DA493" s="52"/>
      <c r="DB493" s="52"/>
      <c r="DC493" s="52"/>
      <c r="DD493" s="52"/>
      <c r="DE493" s="52"/>
      <c r="DF493" s="52"/>
      <c r="DG493" s="52"/>
      <c r="DH493" s="52"/>
      <c r="DI493" s="52"/>
      <c r="DJ493" s="52"/>
      <c r="DK493" s="52"/>
      <c r="DL493" s="52"/>
      <c r="DM493" s="52"/>
      <c r="DN493" s="52"/>
      <c r="DO493" s="52"/>
      <c r="DP493" s="52"/>
      <c r="DQ493" s="52"/>
      <c r="DR493" s="52"/>
      <c r="DS493" s="52"/>
      <c r="DT493" s="52"/>
      <c r="DU493" s="52"/>
      <c r="DV493" s="52"/>
      <c r="DW493" s="52"/>
      <c r="DX493" s="52"/>
      <c r="DY493" s="52"/>
      <c r="DZ493" s="52"/>
      <c r="EA493" s="52"/>
      <c r="EB493" s="52"/>
      <c r="EC493" s="52"/>
      <c r="ED493" s="52"/>
      <c r="EE493" s="52"/>
      <c r="EF493" s="52"/>
      <c r="EG493" s="52"/>
      <c r="EH493" s="52"/>
      <c r="EI493" s="52"/>
      <c r="EJ493" s="52"/>
      <c r="EK493" s="52"/>
      <c r="EL493" s="52"/>
      <c r="EM493" s="52"/>
      <c r="EN493" s="52"/>
      <c r="EO493" s="52"/>
      <c r="EP493" s="52"/>
      <c r="EQ493" s="52"/>
      <c r="ER493" s="52"/>
      <c r="ES493" s="52"/>
      <c r="ET493" s="52"/>
      <c r="EU493" s="52"/>
      <c r="EV493" s="52"/>
      <c r="EW493" s="52"/>
      <c r="EX493" s="52"/>
      <c r="EY493" s="52"/>
      <c r="EZ493" s="52"/>
      <c r="FA493" s="52"/>
      <c r="FB493" s="52"/>
      <c r="FC493" s="52"/>
      <c r="FD493" s="52"/>
      <c r="FE493" s="52"/>
      <c r="FF493" s="52"/>
      <c r="FG493" s="52"/>
      <c r="FH493" s="52"/>
      <c r="FI493" s="52"/>
      <c r="FJ493" s="52"/>
      <c r="FK493" s="52"/>
      <c r="FL493" s="52"/>
      <c r="FM493" s="52"/>
      <c r="FN493" s="52"/>
      <c r="FO493" s="52"/>
      <c r="FP493" s="52"/>
      <c r="FQ493" s="52"/>
      <c r="FR493" s="52"/>
      <c r="FS493" s="52"/>
      <c r="FT493" s="52"/>
      <c r="FU493" s="52"/>
      <c r="FV493" s="52"/>
      <c r="FW493" s="52"/>
      <c r="FX493" s="52"/>
      <c r="FY493" s="52"/>
      <c r="FZ493" s="52"/>
      <c r="GA493" s="52"/>
      <c r="GB493" s="52"/>
      <c r="GC493" s="52"/>
      <c r="GD493" s="52"/>
      <c r="GE493" s="52"/>
      <c r="GF493" s="52"/>
      <c r="GG493" s="52"/>
      <c r="GH493" s="52"/>
      <c r="GI493" s="52"/>
      <c r="GJ493" s="52"/>
      <c r="GK493" s="52"/>
      <c r="GL493" s="52"/>
      <c r="GM493" s="52"/>
      <c r="GN493" s="52"/>
      <c r="GO493" s="52"/>
      <c r="GP493" s="52"/>
      <c r="GQ493" s="52"/>
      <c r="GR493" s="52"/>
      <c r="GS493" s="52"/>
      <c r="GT493" s="52"/>
      <c r="GU493" s="52"/>
      <c r="GV493" s="52"/>
      <c r="GW493" s="52"/>
      <c r="GX493" s="52"/>
      <c r="GY493" s="52"/>
      <c r="GZ493" s="52"/>
      <c r="HA493" s="52"/>
      <c r="HB493" s="52"/>
      <c r="HC493" s="52"/>
      <c r="HD493" s="52"/>
      <c r="HE493" s="52"/>
      <c r="HF493" s="52"/>
      <c r="HG493" s="52"/>
      <c r="HH493" s="52"/>
      <c r="HI493" s="52"/>
      <c r="HJ493" s="52"/>
      <c r="HK493" s="52"/>
      <c r="HL493" s="52"/>
      <c r="HM493" s="52"/>
      <c r="HN493" s="52"/>
      <c r="HO493" s="52"/>
      <c r="HP493" s="52"/>
      <c r="HQ493" s="52"/>
      <c r="HR493" s="52"/>
      <c r="HS493" s="52"/>
      <c r="HT493" s="52"/>
      <c r="HU493" s="52"/>
      <c r="HV493" s="52"/>
      <c r="HW493" s="52"/>
      <c r="HX493" s="52"/>
      <c r="HY493" s="52"/>
      <c r="HZ493" s="52"/>
      <c r="IA493" s="52"/>
      <c r="IB493" s="52"/>
      <c r="IC493" s="52"/>
      <c r="ID493" s="52"/>
      <c r="IE493" s="52"/>
      <c r="IF493" s="52"/>
      <c r="IG493" s="52"/>
      <c r="IH493" s="52"/>
      <c r="II493" s="52"/>
      <c r="IJ493" s="52"/>
      <c r="IK493" s="52"/>
      <c r="IL493" s="52"/>
      <c r="IM493" s="52"/>
      <c r="IN493" s="52"/>
      <c r="IO493" s="52"/>
      <c r="IP493" s="52"/>
      <c r="IQ493" s="52"/>
      <c r="IR493" s="52"/>
      <c r="IS493" s="52"/>
      <c r="IT493" s="52"/>
      <c r="IU493" s="52"/>
      <c r="IV493" s="52"/>
      <c r="IW493" s="52"/>
      <c r="IX493" s="52"/>
      <c r="IY493" s="52"/>
      <c r="IZ493" s="52"/>
      <c r="JA493" s="52"/>
      <c r="JB493" s="52"/>
      <c r="JC493" s="52"/>
      <c r="JD493" s="52"/>
      <c r="JE493" s="52"/>
      <c r="JF493" s="52"/>
      <c r="JG493" s="52"/>
      <c r="JH493" s="52"/>
      <c r="JI493" s="52"/>
      <c r="JJ493" s="52"/>
      <c r="JK493" s="52"/>
      <c r="JL493" s="52"/>
      <c r="JM493" s="52"/>
      <c r="JN493" s="52"/>
      <c r="JO493" s="52"/>
      <c r="JP493" s="52"/>
      <c r="JQ493" s="52"/>
      <c r="JR493" s="52"/>
      <c r="JS493" s="52"/>
      <c r="JT493" s="52"/>
      <c r="JU493" s="52"/>
      <c r="JV493" s="52"/>
      <c r="JW493" s="52"/>
      <c r="JX493" s="52"/>
      <c r="JY493" s="52"/>
      <c r="JZ493" s="52"/>
      <c r="KA493" s="52"/>
      <c r="KB493" s="52"/>
      <c r="KC493" s="52"/>
      <c r="KD493" s="52"/>
      <c r="KE493" s="52"/>
      <c r="KF493" s="52"/>
      <c r="KG493" s="52"/>
      <c r="KH493" s="52"/>
      <c r="KI493" s="52"/>
      <c r="KJ493" s="52"/>
      <c r="KK493" s="52"/>
      <c r="KL493" s="52"/>
      <c r="KM493" s="52"/>
      <c r="KN493" s="52"/>
      <c r="KO493" s="52"/>
      <c r="KP493" s="52"/>
      <c r="KQ493" s="52"/>
      <c r="KR493" s="52"/>
      <c r="KS493" s="52"/>
      <c r="KT493" s="52"/>
      <c r="KU493" s="52"/>
      <c r="KV493" s="52"/>
      <c r="KW493" s="52"/>
      <c r="KX493" s="52"/>
      <c r="KY493" s="52"/>
      <c r="KZ493" s="52"/>
      <c r="LA493" s="52"/>
      <c r="LB493" s="52"/>
      <c r="LC493" s="52"/>
      <c r="LD493" s="52"/>
      <c r="LE493" s="52"/>
      <c r="LF493" s="52"/>
      <c r="LG493" s="52"/>
      <c r="LH493" s="52"/>
      <c r="LI493" s="52"/>
      <c r="LJ493" s="52"/>
      <c r="LK493" s="52"/>
      <c r="LL493" s="52"/>
      <c r="LM493" s="52"/>
      <c r="LN493" s="52"/>
      <c r="LO493" s="52"/>
      <c r="LP493" s="52"/>
      <c r="LQ493" s="52"/>
      <c r="LR493" s="52"/>
      <c r="LS493" s="52"/>
      <c r="LT493" s="52"/>
      <c r="LU493" s="52"/>
      <c r="LV493" s="52"/>
      <c r="LW493" s="52"/>
      <c r="LX493" s="52"/>
      <c r="LY493" s="52"/>
      <c r="LZ493" s="52"/>
      <c r="MA493" s="52"/>
      <c r="MB493" s="52"/>
      <c r="MC493" s="52"/>
      <c r="MD493" s="52"/>
      <c r="ME493" s="52"/>
      <c r="MF493" s="52"/>
      <c r="MG493" s="52"/>
      <c r="MH493" s="52"/>
      <c r="MI493" s="52"/>
      <c r="MJ493" s="52"/>
      <c r="MK493" s="52"/>
      <c r="ML493" s="52"/>
      <c r="MM493" s="52"/>
      <c r="MN493" s="52"/>
      <c r="MO493" s="52"/>
      <c r="MP493" s="52"/>
      <c r="MQ493" s="52"/>
      <c r="MR493" s="52"/>
      <c r="MS493" s="52"/>
      <c r="MT493" s="52"/>
      <c r="MU493" s="52"/>
      <c r="MV493" s="52"/>
      <c r="MW493" s="52"/>
      <c r="MX493" s="52"/>
      <c r="MY493" s="52"/>
      <c r="MZ493" s="52"/>
      <c r="NA493" s="52"/>
      <c r="NB493" s="52"/>
      <c r="NC493" s="52"/>
      <c r="ND493" s="52"/>
      <c r="NE493" s="52"/>
      <c r="NF493" s="52"/>
      <c r="NG493" s="52"/>
      <c r="NH493" s="52"/>
      <c r="NI493" s="52"/>
      <c r="NJ493" s="52"/>
      <c r="NK493" s="52"/>
      <c r="NL493" s="52"/>
      <c r="NM493" s="52"/>
      <c r="NN493" s="52"/>
      <c r="NO493" s="52"/>
      <c r="NP493" s="52"/>
      <c r="NQ493" s="52"/>
      <c r="NR493" s="52"/>
      <c r="NS493" s="52"/>
      <c r="NT493" s="52"/>
      <c r="NU493" s="52"/>
      <c r="NV493" s="52"/>
      <c r="NW493" s="52"/>
      <c r="NX493" s="52"/>
      <c r="NY493" s="52"/>
      <c r="NZ493" s="52"/>
      <c r="OA493" s="52"/>
      <c r="OB493" s="52"/>
      <c r="OC493" s="52"/>
      <c r="OD493" s="52"/>
      <c r="OE493" s="52"/>
      <c r="OF493" s="52"/>
      <c r="OG493" s="52"/>
      <c r="OH493" s="52"/>
      <c r="OI493" s="52"/>
      <c r="OJ493" s="52"/>
      <c r="OK493" s="52"/>
      <c r="OL493" s="52"/>
      <c r="OM493" s="52"/>
      <c r="ON493" s="52"/>
      <c r="OO493" s="52"/>
      <c r="OP493" s="52"/>
      <c r="OQ493" s="52"/>
      <c r="OR493" s="52"/>
      <c r="OS493" s="52"/>
      <c r="OT493" s="52"/>
      <c r="OU493" s="52"/>
      <c r="OV493" s="52"/>
      <c r="OW493" s="52"/>
      <c r="OX493" s="52"/>
      <c r="OY493" s="52"/>
      <c r="OZ493" s="52"/>
      <c r="PA493" s="52"/>
      <c r="PB493" s="52"/>
      <c r="PC493" s="52"/>
      <c r="PD493" s="52"/>
      <c r="PE493" s="52"/>
      <c r="PF493" s="52"/>
      <c r="PG493" s="52"/>
      <c r="PH493" s="52"/>
      <c r="PI493" s="52"/>
      <c r="PJ493" s="52"/>
      <c r="PK493" s="52"/>
      <c r="PL493" s="52"/>
      <c r="PM493" s="52"/>
      <c r="PN493" s="52"/>
      <c r="PO493" s="52"/>
      <c r="PP493" s="52"/>
      <c r="PQ493" s="52"/>
      <c r="PR493" s="52"/>
      <c r="PS493" s="52"/>
      <c r="PT493" s="52"/>
      <c r="PU493" s="52"/>
      <c r="PV493" s="52"/>
      <c r="PW493" s="52"/>
      <c r="PX493" s="52"/>
      <c r="PY493" s="52"/>
      <c r="PZ493" s="52"/>
      <c r="QA493" s="52"/>
      <c r="QB493" s="52"/>
      <c r="QC493" s="52"/>
      <c r="QD493" s="52"/>
      <c r="QE493" s="52"/>
      <c r="QF493" s="52"/>
      <c r="QG493" s="52"/>
      <c r="QH493" s="52"/>
      <c r="QI493" s="52"/>
      <c r="QJ493" s="52"/>
      <c r="QK493" s="52"/>
      <c r="QL493" s="52"/>
      <c r="QM493" s="52"/>
      <c r="QN493" s="52"/>
      <c r="QO493" s="52"/>
      <c r="QP493" s="52"/>
      <c r="QQ493" s="52"/>
      <c r="QR493" s="52"/>
      <c r="QS493" s="52"/>
      <c r="QT493" s="52"/>
      <c r="QU493" s="52"/>
      <c r="QV493" s="52"/>
      <c r="QW493" s="52"/>
      <c r="QX493" s="52"/>
      <c r="QY493" s="52"/>
      <c r="QZ493" s="52"/>
      <c r="RA493" s="52"/>
      <c r="RB493" s="52"/>
      <c r="RC493" s="52"/>
      <c r="RD493" s="52"/>
      <c r="RE493" s="52"/>
      <c r="RF493" s="52"/>
      <c r="RG493" s="52"/>
      <c r="RH493" s="52"/>
      <c r="RI493" s="52"/>
      <c r="RJ493" s="52"/>
      <c r="RK493" s="52"/>
      <c r="RL493" s="52"/>
      <c r="RM493" s="52"/>
      <c r="RN493" s="52"/>
      <c r="RO493" s="52"/>
      <c r="RP493" s="52"/>
      <c r="RQ493" s="52"/>
      <c r="RR493" s="52"/>
      <c r="RS493" s="52"/>
      <c r="RT493" s="52"/>
      <c r="RU493" s="52"/>
      <c r="RV493" s="52"/>
      <c r="RW493" s="52"/>
      <c r="RX493" s="52"/>
      <c r="RY493" s="52"/>
      <c r="RZ493" s="52"/>
      <c r="SA493" s="52"/>
      <c r="SB493" s="52"/>
      <c r="SC493" s="52"/>
      <c r="SD493" s="52"/>
      <c r="SE493" s="52"/>
      <c r="SF493" s="52"/>
      <c r="SG493" s="52"/>
      <c r="SH493" s="52"/>
      <c r="SI493" s="52"/>
      <c r="SJ493" s="52"/>
      <c r="SK493" s="52"/>
      <c r="SL493" s="52"/>
      <c r="SM493" s="52"/>
      <c r="SN493" s="52"/>
      <c r="SO493" s="52"/>
      <c r="SP493" s="52"/>
      <c r="SQ493" s="52"/>
      <c r="SR493" s="52"/>
      <c r="SS493" s="52"/>
      <c r="ST493" s="52"/>
      <c r="SU493" s="52"/>
      <c r="SV493" s="52"/>
      <c r="SW493" s="52"/>
      <c r="SX493" s="52"/>
      <c r="SY493" s="52"/>
      <c r="SZ493" s="52"/>
      <c r="TA493" s="52"/>
      <c r="TB493" s="52"/>
      <c r="TC493" s="52"/>
      <c r="TD493" s="52"/>
      <c r="TE493" s="52"/>
      <c r="TF493" s="52"/>
      <c r="TG493" s="52"/>
      <c r="TH493" s="52"/>
      <c r="TI493" s="52"/>
      <c r="TJ493" s="52"/>
      <c r="TK493" s="52"/>
      <c r="TL493" s="52"/>
      <c r="TM493" s="52"/>
      <c r="TN493" s="52"/>
      <c r="TO493" s="52"/>
      <c r="TP493" s="52"/>
      <c r="TQ493" s="52"/>
      <c r="TR493" s="52"/>
      <c r="TS493" s="52"/>
      <c r="TT493" s="52"/>
      <c r="TU493" s="52"/>
      <c r="TV493" s="52"/>
      <c r="TW493" s="52"/>
      <c r="TX493" s="52"/>
      <c r="TY493" s="52"/>
      <c r="TZ493" s="52"/>
      <c r="UA493" s="52"/>
      <c r="UB493" s="52"/>
      <c r="UC493" s="52"/>
      <c r="UD493" s="52"/>
      <c r="UE493" s="52"/>
      <c r="UF493" s="52"/>
      <c r="UG493" s="52"/>
      <c r="UH493" s="52"/>
      <c r="UI493" s="52"/>
      <c r="UJ493" s="52"/>
      <c r="UK493" s="52"/>
      <c r="UL493" s="52"/>
      <c r="UM493" s="52"/>
      <c r="UN493" s="52"/>
      <c r="UO493" s="52"/>
      <c r="UP493" s="52"/>
      <c r="UQ493" s="52"/>
      <c r="UR493" s="52"/>
      <c r="US493" s="52"/>
      <c r="UT493" s="52"/>
      <c r="UU493" s="52"/>
      <c r="UV493" s="52"/>
      <c r="UW493" s="52"/>
      <c r="UX493" s="52"/>
      <c r="UY493" s="52"/>
      <c r="UZ493" s="52"/>
      <c r="VA493" s="52"/>
      <c r="VB493" s="52"/>
      <c r="VC493" s="52"/>
      <c r="VD493" s="52"/>
      <c r="VE493" s="52"/>
      <c r="VF493" s="52"/>
      <c r="VG493" s="52"/>
      <c r="VH493" s="52"/>
      <c r="VI493" s="52"/>
      <c r="VJ493" s="52"/>
      <c r="VK493" s="52"/>
      <c r="VL493" s="52"/>
      <c r="VM493" s="52"/>
      <c r="VN493" s="52"/>
      <c r="VO493" s="52"/>
      <c r="VP493" s="52"/>
      <c r="VQ493" s="52"/>
      <c r="VR493" s="52"/>
      <c r="VS493" s="52"/>
      <c r="VT493" s="52"/>
      <c r="VU493" s="52"/>
      <c r="VV493" s="52"/>
      <c r="VW493" s="52"/>
      <c r="VX493" s="52"/>
      <c r="VY493" s="52"/>
      <c r="VZ493" s="52"/>
      <c r="WA493" s="52"/>
      <c r="WB493" s="52"/>
      <c r="WC493" s="52"/>
      <c r="WD493" s="52"/>
      <c r="WE493" s="52"/>
      <c r="WF493" s="52"/>
      <c r="WG493" s="52"/>
      <c r="WH493" s="52"/>
      <c r="WI493" s="52"/>
      <c r="WJ493" s="52"/>
      <c r="WK493" s="52"/>
      <c r="WL493" s="52"/>
      <c r="WM493" s="52"/>
      <c r="WN493" s="52"/>
      <c r="WO493" s="52"/>
      <c r="WP493" s="52"/>
      <c r="WQ493" s="52"/>
      <c r="WR493" s="52"/>
      <c r="WS493" s="52"/>
      <c r="WT493" s="52"/>
      <c r="WU493" s="52"/>
      <c r="WV493" s="52"/>
      <c r="WW493" s="52"/>
      <c r="WX493" s="52"/>
      <c r="WY493" s="52"/>
      <c r="WZ493" s="52"/>
      <c r="XA493" s="52"/>
      <c r="XB493" s="52"/>
      <c r="XC493" s="52"/>
      <c r="XD493" s="52"/>
      <c r="XE493" s="52"/>
      <c r="XF493" s="52"/>
      <c r="XG493" s="52"/>
      <c r="XH493" s="52"/>
      <c r="XI493" s="52"/>
      <c r="XJ493" s="52"/>
      <c r="XK493" s="52"/>
      <c r="XL493" s="52"/>
      <c r="XM493" s="52"/>
      <c r="XN493" s="52"/>
      <c r="XO493" s="52"/>
      <c r="XP493" s="52"/>
      <c r="XQ493" s="52"/>
      <c r="XR493" s="52"/>
      <c r="XS493" s="52"/>
      <c r="XT493" s="52"/>
      <c r="XU493" s="52"/>
      <c r="XV493" s="52"/>
      <c r="XW493" s="52"/>
      <c r="XX493" s="52"/>
      <c r="XY493" s="52"/>
      <c r="XZ493" s="52"/>
      <c r="YA493" s="52"/>
      <c r="YB493" s="52"/>
      <c r="YC493" s="52"/>
      <c r="YD493" s="52"/>
      <c r="YE493" s="52"/>
      <c r="YF493" s="52"/>
      <c r="YG493" s="52"/>
      <c r="YH493" s="52"/>
      <c r="YI493" s="52"/>
      <c r="YJ493" s="52"/>
      <c r="YK493" s="52"/>
      <c r="YL493" s="52"/>
      <c r="YM493" s="52"/>
      <c r="YN493" s="52"/>
      <c r="YO493" s="52"/>
      <c r="YP493" s="52"/>
      <c r="YQ493" s="52"/>
      <c r="YR493" s="52"/>
      <c r="YS493" s="52"/>
      <c r="YT493" s="52"/>
      <c r="YU493" s="52"/>
      <c r="YV493" s="52"/>
      <c r="YW493" s="52"/>
      <c r="YX493" s="52"/>
      <c r="YY493" s="52"/>
      <c r="YZ493" s="52"/>
      <c r="ZA493" s="52"/>
      <c r="ZB493" s="52"/>
      <c r="ZC493" s="52"/>
      <c r="ZD493" s="52"/>
    </row>
    <row r="494" spans="1:680" s="274" customFormat="1" ht="63.75" customHeight="1" thickBot="1" x14ac:dyDescent="0.35">
      <c r="A494" s="52" t="s">
        <v>269</v>
      </c>
      <c r="B494" s="154" t="s">
        <v>270</v>
      </c>
      <c r="C494" s="164" t="s">
        <v>271</v>
      </c>
      <c r="D494" s="155" t="s">
        <v>170</v>
      </c>
      <c r="E494" s="156" t="s">
        <v>264</v>
      </c>
      <c r="F494" s="275">
        <f>2*3861.79</f>
        <v>7723.58</v>
      </c>
      <c r="G494" s="167"/>
      <c r="H494" s="166" t="s">
        <v>258</v>
      </c>
      <c r="I494" s="276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  <c r="AT494" s="52"/>
      <c r="AU494" s="52"/>
      <c r="AV494" s="52"/>
      <c r="AW494" s="52"/>
      <c r="AX494" s="52"/>
      <c r="AY494" s="52"/>
      <c r="AZ494" s="52"/>
      <c r="BA494" s="52"/>
      <c r="BB494" s="52"/>
      <c r="BC494" s="52"/>
      <c r="BD494" s="52"/>
      <c r="BE494" s="52"/>
      <c r="BF494" s="52"/>
      <c r="BG494" s="52"/>
      <c r="BH494" s="52"/>
      <c r="BI494" s="52"/>
      <c r="BJ494" s="52"/>
      <c r="BK494" s="52"/>
      <c r="BL494" s="52"/>
      <c r="BM494" s="52"/>
      <c r="BN494" s="52"/>
      <c r="BO494" s="52"/>
      <c r="BP494" s="52"/>
      <c r="BQ494" s="52"/>
      <c r="BR494" s="52"/>
      <c r="BS494" s="52"/>
      <c r="BT494" s="52"/>
      <c r="BU494" s="52"/>
      <c r="BV494" s="52"/>
      <c r="BW494" s="52"/>
      <c r="BX494" s="52"/>
      <c r="BY494" s="52"/>
      <c r="BZ494" s="52"/>
      <c r="CA494" s="52"/>
      <c r="CB494" s="52"/>
      <c r="CC494" s="52"/>
      <c r="CD494" s="52"/>
      <c r="CE494" s="52"/>
      <c r="CF494" s="52"/>
      <c r="CG494" s="52"/>
      <c r="CH494" s="52"/>
      <c r="CI494" s="52"/>
      <c r="CJ494" s="52"/>
      <c r="CK494" s="52"/>
      <c r="CL494" s="52"/>
      <c r="CM494" s="52"/>
      <c r="CN494" s="52"/>
      <c r="CO494" s="52"/>
      <c r="CP494" s="52"/>
      <c r="CQ494" s="52"/>
      <c r="CR494" s="52"/>
      <c r="CS494" s="52"/>
      <c r="CT494" s="52"/>
      <c r="CU494" s="52"/>
      <c r="CV494" s="52"/>
      <c r="CW494" s="52"/>
      <c r="CX494" s="52"/>
      <c r="CY494" s="52"/>
      <c r="CZ494" s="52"/>
      <c r="DA494" s="52"/>
      <c r="DB494" s="52"/>
      <c r="DC494" s="52"/>
      <c r="DD494" s="52"/>
      <c r="DE494" s="52"/>
      <c r="DF494" s="52"/>
      <c r="DG494" s="52"/>
      <c r="DH494" s="52"/>
      <c r="DI494" s="52"/>
      <c r="DJ494" s="52"/>
      <c r="DK494" s="52"/>
      <c r="DL494" s="52"/>
      <c r="DM494" s="52"/>
      <c r="DN494" s="52"/>
      <c r="DO494" s="52"/>
      <c r="DP494" s="52"/>
      <c r="DQ494" s="52"/>
      <c r="DR494" s="52"/>
      <c r="DS494" s="52"/>
      <c r="DT494" s="52"/>
      <c r="DU494" s="52"/>
      <c r="DV494" s="52"/>
      <c r="DW494" s="52"/>
      <c r="DX494" s="52"/>
      <c r="DY494" s="52"/>
      <c r="DZ494" s="52"/>
      <c r="EA494" s="52"/>
      <c r="EB494" s="52"/>
      <c r="EC494" s="52"/>
      <c r="ED494" s="52"/>
      <c r="EE494" s="52"/>
      <c r="EF494" s="52"/>
      <c r="EG494" s="52"/>
      <c r="EH494" s="52"/>
      <c r="EI494" s="52"/>
      <c r="EJ494" s="52"/>
      <c r="EK494" s="52"/>
      <c r="EL494" s="52"/>
      <c r="EM494" s="52"/>
      <c r="EN494" s="52"/>
      <c r="EO494" s="52"/>
      <c r="EP494" s="52"/>
      <c r="EQ494" s="52"/>
      <c r="ER494" s="52"/>
      <c r="ES494" s="52"/>
      <c r="ET494" s="52"/>
      <c r="EU494" s="52"/>
      <c r="EV494" s="52"/>
      <c r="EW494" s="52"/>
      <c r="EX494" s="52"/>
      <c r="EY494" s="52"/>
      <c r="EZ494" s="52"/>
      <c r="FA494" s="52"/>
      <c r="FB494" s="52"/>
      <c r="FC494" s="52"/>
      <c r="FD494" s="52"/>
      <c r="FE494" s="52"/>
      <c r="FF494" s="52"/>
      <c r="FG494" s="52"/>
      <c r="FH494" s="52"/>
      <c r="FI494" s="52"/>
      <c r="FJ494" s="52"/>
      <c r="FK494" s="52"/>
      <c r="FL494" s="52"/>
      <c r="FM494" s="52"/>
      <c r="FN494" s="52"/>
      <c r="FO494" s="52"/>
      <c r="FP494" s="52"/>
      <c r="FQ494" s="52"/>
      <c r="FR494" s="52"/>
      <c r="FS494" s="52"/>
      <c r="FT494" s="52"/>
      <c r="FU494" s="52"/>
      <c r="FV494" s="52"/>
      <c r="FW494" s="52"/>
      <c r="FX494" s="52"/>
      <c r="FY494" s="52"/>
      <c r="FZ494" s="52"/>
      <c r="GA494" s="52"/>
      <c r="GB494" s="52"/>
      <c r="GC494" s="52"/>
      <c r="GD494" s="52"/>
      <c r="GE494" s="52"/>
      <c r="GF494" s="52"/>
      <c r="GG494" s="52"/>
      <c r="GH494" s="52"/>
      <c r="GI494" s="52"/>
      <c r="GJ494" s="52"/>
      <c r="GK494" s="52"/>
      <c r="GL494" s="52"/>
      <c r="GM494" s="52"/>
      <c r="GN494" s="52"/>
      <c r="GO494" s="52"/>
      <c r="GP494" s="52"/>
      <c r="GQ494" s="52"/>
      <c r="GR494" s="52"/>
      <c r="GS494" s="52"/>
      <c r="GT494" s="52"/>
      <c r="GU494" s="52"/>
      <c r="GV494" s="52"/>
      <c r="GW494" s="52"/>
      <c r="GX494" s="52"/>
      <c r="GY494" s="52"/>
      <c r="GZ494" s="52"/>
      <c r="HA494" s="52"/>
      <c r="HB494" s="52"/>
      <c r="HC494" s="52"/>
      <c r="HD494" s="52"/>
      <c r="HE494" s="52"/>
      <c r="HF494" s="52"/>
      <c r="HG494" s="52"/>
      <c r="HH494" s="52"/>
      <c r="HI494" s="52"/>
      <c r="HJ494" s="52"/>
      <c r="HK494" s="52"/>
      <c r="HL494" s="52"/>
      <c r="HM494" s="52"/>
      <c r="HN494" s="52"/>
      <c r="HO494" s="52"/>
      <c r="HP494" s="52"/>
      <c r="HQ494" s="52"/>
      <c r="HR494" s="52"/>
      <c r="HS494" s="52"/>
      <c r="HT494" s="52"/>
      <c r="HU494" s="52"/>
      <c r="HV494" s="52"/>
      <c r="HW494" s="52"/>
      <c r="HX494" s="52"/>
      <c r="HY494" s="52"/>
      <c r="HZ494" s="52"/>
      <c r="IA494" s="52"/>
      <c r="IB494" s="52"/>
      <c r="IC494" s="52"/>
      <c r="ID494" s="52"/>
      <c r="IE494" s="52"/>
      <c r="IF494" s="52"/>
      <c r="IG494" s="52"/>
      <c r="IH494" s="52"/>
      <c r="II494" s="52"/>
      <c r="IJ494" s="52"/>
      <c r="IK494" s="52"/>
      <c r="IL494" s="52"/>
      <c r="IM494" s="52"/>
      <c r="IN494" s="52"/>
      <c r="IO494" s="52"/>
      <c r="IP494" s="52"/>
      <c r="IQ494" s="52"/>
      <c r="IR494" s="52"/>
      <c r="IS494" s="52"/>
      <c r="IT494" s="52"/>
      <c r="IU494" s="52"/>
      <c r="IV494" s="52"/>
      <c r="IW494" s="52"/>
      <c r="IX494" s="52"/>
      <c r="IY494" s="52"/>
      <c r="IZ494" s="52"/>
      <c r="JA494" s="52"/>
      <c r="JB494" s="52"/>
      <c r="JC494" s="52"/>
      <c r="JD494" s="52"/>
      <c r="JE494" s="52"/>
      <c r="JF494" s="52"/>
      <c r="JG494" s="52"/>
      <c r="JH494" s="52"/>
      <c r="JI494" s="52"/>
      <c r="JJ494" s="52"/>
      <c r="JK494" s="52"/>
      <c r="JL494" s="52"/>
      <c r="JM494" s="52"/>
      <c r="JN494" s="52"/>
      <c r="JO494" s="52"/>
      <c r="JP494" s="52"/>
      <c r="JQ494" s="52"/>
      <c r="JR494" s="52"/>
      <c r="JS494" s="52"/>
      <c r="JT494" s="52"/>
      <c r="JU494" s="52"/>
      <c r="JV494" s="52"/>
      <c r="JW494" s="52"/>
      <c r="JX494" s="52"/>
      <c r="JY494" s="52"/>
      <c r="JZ494" s="52"/>
      <c r="KA494" s="52"/>
      <c r="KB494" s="52"/>
      <c r="KC494" s="52"/>
      <c r="KD494" s="52"/>
      <c r="KE494" s="52"/>
      <c r="KF494" s="52"/>
      <c r="KG494" s="52"/>
      <c r="KH494" s="52"/>
      <c r="KI494" s="52"/>
      <c r="KJ494" s="52"/>
      <c r="KK494" s="52"/>
      <c r="KL494" s="52"/>
      <c r="KM494" s="52"/>
      <c r="KN494" s="52"/>
      <c r="KO494" s="52"/>
      <c r="KP494" s="52"/>
      <c r="KQ494" s="52"/>
      <c r="KR494" s="52"/>
      <c r="KS494" s="52"/>
      <c r="KT494" s="52"/>
      <c r="KU494" s="52"/>
      <c r="KV494" s="52"/>
      <c r="KW494" s="52"/>
      <c r="KX494" s="52"/>
      <c r="KY494" s="52"/>
      <c r="KZ494" s="52"/>
      <c r="LA494" s="52"/>
      <c r="LB494" s="52"/>
      <c r="LC494" s="52"/>
      <c r="LD494" s="52"/>
      <c r="LE494" s="52"/>
      <c r="LF494" s="52"/>
      <c r="LG494" s="52"/>
      <c r="LH494" s="52"/>
      <c r="LI494" s="52"/>
      <c r="LJ494" s="52"/>
      <c r="LK494" s="52"/>
      <c r="LL494" s="52"/>
      <c r="LM494" s="52"/>
      <c r="LN494" s="52"/>
      <c r="LO494" s="52"/>
      <c r="LP494" s="52"/>
      <c r="LQ494" s="52"/>
      <c r="LR494" s="52"/>
      <c r="LS494" s="52"/>
      <c r="LT494" s="52"/>
      <c r="LU494" s="52"/>
      <c r="LV494" s="52"/>
      <c r="LW494" s="52"/>
      <c r="LX494" s="52"/>
      <c r="LY494" s="52"/>
      <c r="LZ494" s="52"/>
      <c r="MA494" s="52"/>
      <c r="MB494" s="52"/>
      <c r="MC494" s="52"/>
      <c r="MD494" s="52"/>
      <c r="ME494" s="52"/>
      <c r="MF494" s="52"/>
      <c r="MG494" s="52"/>
      <c r="MH494" s="52"/>
      <c r="MI494" s="52"/>
      <c r="MJ494" s="52"/>
      <c r="MK494" s="52"/>
      <c r="ML494" s="52"/>
      <c r="MM494" s="52"/>
      <c r="MN494" s="52"/>
      <c r="MO494" s="52"/>
      <c r="MP494" s="52"/>
      <c r="MQ494" s="52"/>
      <c r="MR494" s="52"/>
      <c r="MS494" s="52"/>
      <c r="MT494" s="52"/>
      <c r="MU494" s="52"/>
      <c r="MV494" s="52"/>
      <c r="MW494" s="52"/>
      <c r="MX494" s="52"/>
      <c r="MY494" s="52"/>
      <c r="MZ494" s="52"/>
      <c r="NA494" s="52"/>
      <c r="NB494" s="52"/>
      <c r="NC494" s="52"/>
      <c r="ND494" s="52"/>
      <c r="NE494" s="52"/>
      <c r="NF494" s="52"/>
      <c r="NG494" s="52"/>
      <c r="NH494" s="52"/>
      <c r="NI494" s="52"/>
      <c r="NJ494" s="52"/>
      <c r="NK494" s="52"/>
      <c r="NL494" s="52"/>
      <c r="NM494" s="52"/>
      <c r="NN494" s="52"/>
      <c r="NO494" s="52"/>
      <c r="NP494" s="52"/>
      <c r="NQ494" s="52"/>
      <c r="NR494" s="52"/>
      <c r="NS494" s="52"/>
      <c r="NT494" s="52"/>
      <c r="NU494" s="52"/>
      <c r="NV494" s="52"/>
      <c r="NW494" s="52"/>
      <c r="NX494" s="52"/>
      <c r="NY494" s="52"/>
      <c r="NZ494" s="52"/>
      <c r="OA494" s="52"/>
      <c r="OB494" s="52"/>
      <c r="OC494" s="52"/>
      <c r="OD494" s="52"/>
      <c r="OE494" s="52"/>
      <c r="OF494" s="52"/>
      <c r="OG494" s="52"/>
      <c r="OH494" s="52"/>
      <c r="OI494" s="52"/>
      <c r="OJ494" s="52"/>
      <c r="OK494" s="52"/>
      <c r="OL494" s="52"/>
      <c r="OM494" s="52"/>
      <c r="ON494" s="52"/>
      <c r="OO494" s="52"/>
      <c r="OP494" s="52"/>
      <c r="OQ494" s="52"/>
      <c r="OR494" s="52"/>
      <c r="OS494" s="52"/>
      <c r="OT494" s="52"/>
      <c r="OU494" s="52"/>
      <c r="OV494" s="52"/>
      <c r="OW494" s="52"/>
      <c r="OX494" s="52"/>
      <c r="OY494" s="52"/>
      <c r="OZ494" s="52"/>
      <c r="PA494" s="52"/>
      <c r="PB494" s="52"/>
      <c r="PC494" s="52"/>
      <c r="PD494" s="52"/>
      <c r="PE494" s="52"/>
      <c r="PF494" s="52"/>
      <c r="PG494" s="52"/>
      <c r="PH494" s="52"/>
      <c r="PI494" s="52"/>
      <c r="PJ494" s="52"/>
      <c r="PK494" s="52"/>
      <c r="PL494" s="52"/>
      <c r="PM494" s="52"/>
      <c r="PN494" s="52"/>
      <c r="PO494" s="52"/>
      <c r="PP494" s="52"/>
      <c r="PQ494" s="52"/>
      <c r="PR494" s="52"/>
      <c r="PS494" s="52"/>
      <c r="PT494" s="52"/>
      <c r="PU494" s="52"/>
      <c r="PV494" s="52"/>
      <c r="PW494" s="52"/>
      <c r="PX494" s="52"/>
      <c r="PY494" s="52"/>
      <c r="PZ494" s="52"/>
      <c r="QA494" s="52"/>
      <c r="QB494" s="52"/>
      <c r="QC494" s="52"/>
      <c r="QD494" s="52"/>
      <c r="QE494" s="52"/>
      <c r="QF494" s="52"/>
      <c r="QG494" s="52"/>
      <c r="QH494" s="52"/>
      <c r="QI494" s="52"/>
      <c r="QJ494" s="52"/>
      <c r="QK494" s="52"/>
      <c r="QL494" s="52"/>
      <c r="QM494" s="52"/>
      <c r="QN494" s="52"/>
      <c r="QO494" s="52"/>
      <c r="QP494" s="52"/>
      <c r="QQ494" s="52"/>
      <c r="QR494" s="52"/>
      <c r="QS494" s="52"/>
      <c r="QT494" s="52"/>
      <c r="QU494" s="52"/>
      <c r="QV494" s="52"/>
      <c r="QW494" s="52"/>
      <c r="QX494" s="52"/>
      <c r="QY494" s="52"/>
      <c r="QZ494" s="52"/>
      <c r="RA494" s="52"/>
      <c r="RB494" s="52"/>
      <c r="RC494" s="52"/>
      <c r="RD494" s="52"/>
      <c r="RE494" s="52"/>
      <c r="RF494" s="52"/>
      <c r="RG494" s="52"/>
      <c r="RH494" s="52"/>
      <c r="RI494" s="52"/>
      <c r="RJ494" s="52"/>
      <c r="RK494" s="52"/>
      <c r="RL494" s="52"/>
      <c r="RM494" s="52"/>
      <c r="RN494" s="52"/>
      <c r="RO494" s="52"/>
      <c r="RP494" s="52"/>
      <c r="RQ494" s="52"/>
      <c r="RR494" s="52"/>
      <c r="RS494" s="52"/>
      <c r="RT494" s="52"/>
      <c r="RU494" s="52"/>
      <c r="RV494" s="52"/>
      <c r="RW494" s="52"/>
      <c r="RX494" s="52"/>
      <c r="RY494" s="52"/>
      <c r="RZ494" s="52"/>
      <c r="SA494" s="52"/>
      <c r="SB494" s="52"/>
      <c r="SC494" s="52"/>
      <c r="SD494" s="52"/>
      <c r="SE494" s="52"/>
      <c r="SF494" s="52"/>
      <c r="SG494" s="52"/>
      <c r="SH494" s="52"/>
      <c r="SI494" s="52"/>
      <c r="SJ494" s="52"/>
      <c r="SK494" s="52"/>
      <c r="SL494" s="52"/>
      <c r="SM494" s="52"/>
      <c r="SN494" s="52"/>
      <c r="SO494" s="52"/>
      <c r="SP494" s="52"/>
      <c r="SQ494" s="52"/>
      <c r="SR494" s="52"/>
      <c r="SS494" s="52"/>
      <c r="ST494" s="52"/>
      <c r="SU494" s="52"/>
      <c r="SV494" s="52"/>
      <c r="SW494" s="52"/>
      <c r="SX494" s="52"/>
      <c r="SY494" s="52"/>
      <c r="SZ494" s="52"/>
      <c r="TA494" s="52"/>
      <c r="TB494" s="52"/>
      <c r="TC494" s="52"/>
      <c r="TD494" s="52"/>
      <c r="TE494" s="52"/>
      <c r="TF494" s="52"/>
      <c r="TG494" s="52"/>
      <c r="TH494" s="52"/>
      <c r="TI494" s="52"/>
      <c r="TJ494" s="52"/>
      <c r="TK494" s="52"/>
      <c r="TL494" s="52"/>
      <c r="TM494" s="52"/>
      <c r="TN494" s="52"/>
      <c r="TO494" s="52"/>
      <c r="TP494" s="52"/>
      <c r="TQ494" s="52"/>
      <c r="TR494" s="52"/>
      <c r="TS494" s="52"/>
      <c r="TT494" s="52"/>
      <c r="TU494" s="52"/>
      <c r="TV494" s="52"/>
      <c r="TW494" s="52"/>
      <c r="TX494" s="52"/>
      <c r="TY494" s="52"/>
      <c r="TZ494" s="52"/>
      <c r="UA494" s="52"/>
      <c r="UB494" s="52"/>
      <c r="UC494" s="52"/>
      <c r="UD494" s="52"/>
      <c r="UE494" s="52"/>
      <c r="UF494" s="52"/>
      <c r="UG494" s="52"/>
      <c r="UH494" s="52"/>
      <c r="UI494" s="52"/>
      <c r="UJ494" s="52"/>
      <c r="UK494" s="52"/>
      <c r="UL494" s="52"/>
      <c r="UM494" s="52"/>
      <c r="UN494" s="52"/>
      <c r="UO494" s="52"/>
      <c r="UP494" s="52"/>
      <c r="UQ494" s="52"/>
      <c r="UR494" s="52"/>
      <c r="US494" s="52"/>
      <c r="UT494" s="52"/>
      <c r="UU494" s="52"/>
      <c r="UV494" s="52"/>
      <c r="UW494" s="52"/>
      <c r="UX494" s="52"/>
      <c r="UY494" s="52"/>
      <c r="UZ494" s="52"/>
      <c r="VA494" s="52"/>
      <c r="VB494" s="52"/>
      <c r="VC494" s="52"/>
      <c r="VD494" s="52"/>
      <c r="VE494" s="52"/>
      <c r="VF494" s="52"/>
      <c r="VG494" s="52"/>
      <c r="VH494" s="52"/>
      <c r="VI494" s="52"/>
      <c r="VJ494" s="52"/>
      <c r="VK494" s="52"/>
      <c r="VL494" s="52"/>
      <c r="VM494" s="52"/>
      <c r="VN494" s="52"/>
      <c r="VO494" s="52"/>
      <c r="VP494" s="52"/>
      <c r="VQ494" s="52"/>
      <c r="VR494" s="52"/>
      <c r="VS494" s="52"/>
      <c r="VT494" s="52"/>
      <c r="VU494" s="52"/>
      <c r="VV494" s="52"/>
      <c r="VW494" s="52"/>
      <c r="VX494" s="52"/>
      <c r="VY494" s="52"/>
      <c r="VZ494" s="52"/>
      <c r="WA494" s="52"/>
      <c r="WB494" s="52"/>
      <c r="WC494" s="52"/>
      <c r="WD494" s="52"/>
      <c r="WE494" s="52"/>
      <c r="WF494" s="52"/>
      <c r="WG494" s="52"/>
      <c r="WH494" s="52"/>
      <c r="WI494" s="52"/>
      <c r="WJ494" s="52"/>
      <c r="WK494" s="52"/>
      <c r="WL494" s="52"/>
      <c r="WM494" s="52"/>
      <c r="WN494" s="52"/>
      <c r="WO494" s="52"/>
      <c r="WP494" s="52"/>
      <c r="WQ494" s="52"/>
      <c r="WR494" s="52"/>
      <c r="WS494" s="52"/>
      <c r="WT494" s="52"/>
      <c r="WU494" s="52"/>
      <c r="WV494" s="52"/>
      <c r="WW494" s="52"/>
      <c r="WX494" s="52"/>
      <c r="WY494" s="52"/>
      <c r="WZ494" s="52"/>
      <c r="XA494" s="52"/>
      <c r="XB494" s="52"/>
      <c r="XC494" s="52"/>
      <c r="XD494" s="52"/>
      <c r="XE494" s="52"/>
      <c r="XF494" s="52"/>
      <c r="XG494" s="52"/>
      <c r="XH494" s="52"/>
      <c r="XI494" s="52"/>
      <c r="XJ494" s="52"/>
      <c r="XK494" s="52"/>
      <c r="XL494" s="52"/>
      <c r="XM494" s="52"/>
      <c r="XN494" s="52"/>
      <c r="XO494" s="52"/>
      <c r="XP494" s="52"/>
      <c r="XQ494" s="52"/>
      <c r="XR494" s="52"/>
      <c r="XS494" s="52"/>
      <c r="XT494" s="52"/>
      <c r="XU494" s="52"/>
      <c r="XV494" s="52"/>
      <c r="XW494" s="52"/>
      <c r="XX494" s="52"/>
      <c r="XY494" s="52"/>
      <c r="XZ494" s="52"/>
      <c r="YA494" s="52"/>
      <c r="YB494" s="52"/>
      <c r="YC494" s="52"/>
      <c r="YD494" s="52"/>
      <c r="YE494" s="52"/>
      <c r="YF494" s="52"/>
      <c r="YG494" s="52"/>
      <c r="YH494" s="52"/>
      <c r="YI494" s="52"/>
      <c r="YJ494" s="52"/>
      <c r="YK494" s="52"/>
      <c r="YL494" s="52"/>
      <c r="YM494" s="52"/>
      <c r="YN494" s="52"/>
      <c r="YO494" s="52"/>
      <c r="YP494" s="52"/>
      <c r="YQ494" s="52"/>
      <c r="YR494" s="52"/>
      <c r="YS494" s="52"/>
      <c r="YT494" s="52"/>
      <c r="YU494" s="52"/>
      <c r="YV494" s="52"/>
      <c r="YW494" s="52"/>
      <c r="YX494" s="52"/>
      <c r="YY494" s="52"/>
      <c r="YZ494" s="52"/>
      <c r="ZA494" s="52"/>
      <c r="ZB494" s="52"/>
      <c r="ZC494" s="52"/>
      <c r="ZD494" s="52"/>
    </row>
    <row r="495" spans="1:680" s="274" customFormat="1" ht="63.75" customHeight="1" thickBot="1" x14ac:dyDescent="0.35">
      <c r="A495" s="52" t="s">
        <v>269</v>
      </c>
      <c r="B495" s="154" t="s">
        <v>272</v>
      </c>
      <c r="C495" s="164" t="s">
        <v>273</v>
      </c>
      <c r="D495" s="155" t="s">
        <v>170</v>
      </c>
      <c r="E495" s="156" t="s">
        <v>264</v>
      </c>
      <c r="F495" s="275">
        <f>2*3861.79</f>
        <v>7723.58</v>
      </c>
      <c r="G495" s="167"/>
      <c r="H495" s="166" t="s">
        <v>258</v>
      </c>
      <c r="I495" s="276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  <c r="AT495" s="52"/>
      <c r="AU495" s="52"/>
      <c r="AV495" s="52"/>
      <c r="AW495" s="52"/>
      <c r="AX495" s="52"/>
      <c r="AY495" s="52"/>
      <c r="AZ495" s="52"/>
      <c r="BA495" s="52"/>
      <c r="BB495" s="52"/>
      <c r="BC495" s="52"/>
      <c r="BD495" s="52"/>
      <c r="BE495" s="52"/>
      <c r="BF495" s="52"/>
      <c r="BG495" s="52"/>
      <c r="BH495" s="52"/>
      <c r="BI495" s="52"/>
      <c r="BJ495" s="52"/>
      <c r="BK495" s="52"/>
      <c r="BL495" s="52"/>
      <c r="BM495" s="52"/>
      <c r="BN495" s="52"/>
      <c r="BO495" s="52"/>
      <c r="BP495" s="52"/>
      <c r="BQ495" s="52"/>
      <c r="BR495" s="52"/>
      <c r="BS495" s="52"/>
      <c r="BT495" s="52"/>
      <c r="BU495" s="52"/>
      <c r="BV495" s="52"/>
      <c r="BW495" s="52"/>
      <c r="BX495" s="52"/>
      <c r="BY495" s="52"/>
      <c r="BZ495" s="52"/>
      <c r="CA495" s="52"/>
      <c r="CB495" s="52"/>
      <c r="CC495" s="52"/>
      <c r="CD495" s="52"/>
      <c r="CE495" s="52"/>
      <c r="CF495" s="52"/>
      <c r="CG495" s="52"/>
      <c r="CH495" s="52"/>
      <c r="CI495" s="52"/>
      <c r="CJ495" s="52"/>
      <c r="CK495" s="52"/>
      <c r="CL495" s="52"/>
      <c r="CM495" s="52"/>
      <c r="CN495" s="52"/>
      <c r="CO495" s="52"/>
      <c r="CP495" s="52"/>
      <c r="CQ495" s="52"/>
      <c r="CR495" s="52"/>
      <c r="CS495" s="52"/>
      <c r="CT495" s="52"/>
      <c r="CU495" s="52"/>
      <c r="CV495" s="52"/>
      <c r="CW495" s="52"/>
      <c r="CX495" s="52"/>
      <c r="CY495" s="52"/>
      <c r="CZ495" s="52"/>
      <c r="DA495" s="52"/>
      <c r="DB495" s="52"/>
      <c r="DC495" s="52"/>
      <c r="DD495" s="52"/>
      <c r="DE495" s="52"/>
      <c r="DF495" s="52"/>
      <c r="DG495" s="52"/>
      <c r="DH495" s="52"/>
      <c r="DI495" s="52"/>
      <c r="DJ495" s="52"/>
      <c r="DK495" s="52"/>
      <c r="DL495" s="52"/>
      <c r="DM495" s="52"/>
      <c r="DN495" s="52"/>
      <c r="DO495" s="52"/>
      <c r="DP495" s="52"/>
      <c r="DQ495" s="52"/>
      <c r="DR495" s="52"/>
      <c r="DS495" s="52"/>
      <c r="DT495" s="52"/>
      <c r="DU495" s="52"/>
      <c r="DV495" s="52"/>
      <c r="DW495" s="52"/>
      <c r="DX495" s="52"/>
      <c r="DY495" s="52"/>
      <c r="DZ495" s="52"/>
      <c r="EA495" s="52"/>
      <c r="EB495" s="52"/>
      <c r="EC495" s="52"/>
      <c r="ED495" s="52"/>
      <c r="EE495" s="52"/>
      <c r="EF495" s="52"/>
      <c r="EG495" s="52"/>
      <c r="EH495" s="52"/>
      <c r="EI495" s="52"/>
      <c r="EJ495" s="52"/>
      <c r="EK495" s="52"/>
      <c r="EL495" s="52"/>
      <c r="EM495" s="52"/>
      <c r="EN495" s="52"/>
      <c r="EO495" s="52"/>
      <c r="EP495" s="52"/>
      <c r="EQ495" s="52"/>
      <c r="ER495" s="52"/>
      <c r="ES495" s="52"/>
      <c r="ET495" s="52"/>
      <c r="EU495" s="52"/>
      <c r="EV495" s="52"/>
      <c r="EW495" s="52"/>
      <c r="EX495" s="52"/>
      <c r="EY495" s="52"/>
      <c r="EZ495" s="52"/>
      <c r="FA495" s="52"/>
      <c r="FB495" s="52"/>
      <c r="FC495" s="52"/>
      <c r="FD495" s="52"/>
      <c r="FE495" s="52"/>
      <c r="FF495" s="52"/>
      <c r="FG495" s="52"/>
      <c r="FH495" s="52"/>
      <c r="FI495" s="52"/>
      <c r="FJ495" s="52"/>
      <c r="FK495" s="52"/>
      <c r="FL495" s="52"/>
      <c r="FM495" s="52"/>
      <c r="FN495" s="52"/>
      <c r="FO495" s="52"/>
      <c r="FP495" s="52"/>
      <c r="FQ495" s="52"/>
      <c r="FR495" s="52"/>
      <c r="FS495" s="52"/>
      <c r="FT495" s="52"/>
      <c r="FU495" s="52"/>
      <c r="FV495" s="52"/>
      <c r="FW495" s="52"/>
      <c r="FX495" s="52"/>
      <c r="FY495" s="52"/>
      <c r="FZ495" s="52"/>
      <c r="GA495" s="52"/>
      <c r="GB495" s="52"/>
      <c r="GC495" s="52"/>
      <c r="GD495" s="52"/>
      <c r="GE495" s="52"/>
      <c r="GF495" s="52"/>
      <c r="GG495" s="52"/>
      <c r="GH495" s="52"/>
      <c r="GI495" s="52"/>
      <c r="GJ495" s="52"/>
      <c r="GK495" s="52"/>
      <c r="GL495" s="52"/>
      <c r="GM495" s="52"/>
      <c r="GN495" s="52"/>
      <c r="GO495" s="52"/>
      <c r="GP495" s="52"/>
      <c r="GQ495" s="52"/>
      <c r="GR495" s="52"/>
      <c r="GS495" s="52"/>
      <c r="GT495" s="52"/>
      <c r="GU495" s="52"/>
      <c r="GV495" s="52"/>
      <c r="GW495" s="52"/>
      <c r="GX495" s="52"/>
      <c r="GY495" s="52"/>
      <c r="GZ495" s="52"/>
      <c r="HA495" s="52"/>
      <c r="HB495" s="52"/>
      <c r="HC495" s="52"/>
      <c r="HD495" s="52"/>
      <c r="HE495" s="52"/>
      <c r="HF495" s="52"/>
      <c r="HG495" s="52"/>
      <c r="HH495" s="52"/>
      <c r="HI495" s="52"/>
      <c r="HJ495" s="52"/>
      <c r="HK495" s="52"/>
      <c r="HL495" s="52"/>
      <c r="HM495" s="52"/>
      <c r="HN495" s="52"/>
      <c r="HO495" s="52"/>
      <c r="HP495" s="52"/>
      <c r="HQ495" s="52"/>
      <c r="HR495" s="52"/>
      <c r="HS495" s="52"/>
      <c r="HT495" s="52"/>
      <c r="HU495" s="52"/>
      <c r="HV495" s="52"/>
      <c r="HW495" s="52"/>
      <c r="HX495" s="52"/>
      <c r="HY495" s="52"/>
      <c r="HZ495" s="52"/>
      <c r="IA495" s="52"/>
      <c r="IB495" s="52"/>
      <c r="IC495" s="52"/>
      <c r="ID495" s="52"/>
      <c r="IE495" s="52"/>
      <c r="IF495" s="52"/>
      <c r="IG495" s="52"/>
      <c r="IH495" s="52"/>
      <c r="II495" s="52"/>
      <c r="IJ495" s="52"/>
      <c r="IK495" s="52"/>
      <c r="IL495" s="52"/>
      <c r="IM495" s="52"/>
      <c r="IN495" s="52"/>
      <c r="IO495" s="52"/>
      <c r="IP495" s="52"/>
      <c r="IQ495" s="52"/>
      <c r="IR495" s="52"/>
      <c r="IS495" s="52"/>
      <c r="IT495" s="52"/>
      <c r="IU495" s="52"/>
      <c r="IV495" s="52"/>
      <c r="IW495" s="52"/>
      <c r="IX495" s="52"/>
      <c r="IY495" s="52"/>
      <c r="IZ495" s="52"/>
      <c r="JA495" s="52"/>
      <c r="JB495" s="52"/>
      <c r="JC495" s="52"/>
      <c r="JD495" s="52"/>
      <c r="JE495" s="52"/>
      <c r="JF495" s="52"/>
      <c r="JG495" s="52"/>
      <c r="JH495" s="52"/>
      <c r="JI495" s="52"/>
      <c r="JJ495" s="52"/>
      <c r="JK495" s="52"/>
      <c r="JL495" s="52"/>
      <c r="JM495" s="52"/>
      <c r="JN495" s="52"/>
      <c r="JO495" s="52"/>
      <c r="JP495" s="52"/>
      <c r="JQ495" s="52"/>
      <c r="JR495" s="52"/>
      <c r="JS495" s="52"/>
      <c r="JT495" s="52"/>
      <c r="JU495" s="52"/>
      <c r="JV495" s="52"/>
      <c r="JW495" s="52"/>
      <c r="JX495" s="52"/>
      <c r="JY495" s="52"/>
      <c r="JZ495" s="52"/>
      <c r="KA495" s="52"/>
      <c r="KB495" s="52"/>
      <c r="KC495" s="52"/>
      <c r="KD495" s="52"/>
      <c r="KE495" s="52"/>
      <c r="KF495" s="52"/>
      <c r="KG495" s="52"/>
      <c r="KH495" s="52"/>
      <c r="KI495" s="52"/>
      <c r="KJ495" s="52"/>
      <c r="KK495" s="52"/>
      <c r="KL495" s="52"/>
      <c r="KM495" s="52"/>
      <c r="KN495" s="52"/>
      <c r="KO495" s="52"/>
      <c r="KP495" s="52"/>
      <c r="KQ495" s="52"/>
      <c r="KR495" s="52"/>
      <c r="KS495" s="52"/>
      <c r="KT495" s="52"/>
      <c r="KU495" s="52"/>
      <c r="KV495" s="52"/>
      <c r="KW495" s="52"/>
      <c r="KX495" s="52"/>
      <c r="KY495" s="52"/>
      <c r="KZ495" s="52"/>
      <c r="LA495" s="52"/>
      <c r="LB495" s="52"/>
      <c r="LC495" s="52"/>
      <c r="LD495" s="52"/>
      <c r="LE495" s="52"/>
      <c r="LF495" s="52"/>
      <c r="LG495" s="52"/>
      <c r="LH495" s="52"/>
      <c r="LI495" s="52"/>
      <c r="LJ495" s="52"/>
      <c r="LK495" s="52"/>
      <c r="LL495" s="52"/>
      <c r="LM495" s="52"/>
      <c r="LN495" s="52"/>
      <c r="LO495" s="52"/>
      <c r="LP495" s="52"/>
      <c r="LQ495" s="52"/>
      <c r="LR495" s="52"/>
      <c r="LS495" s="52"/>
      <c r="LT495" s="52"/>
      <c r="LU495" s="52"/>
      <c r="LV495" s="52"/>
      <c r="LW495" s="52"/>
      <c r="LX495" s="52"/>
      <c r="LY495" s="52"/>
      <c r="LZ495" s="52"/>
      <c r="MA495" s="52"/>
      <c r="MB495" s="52"/>
      <c r="MC495" s="52"/>
      <c r="MD495" s="52"/>
      <c r="ME495" s="52"/>
      <c r="MF495" s="52"/>
      <c r="MG495" s="52"/>
      <c r="MH495" s="52"/>
      <c r="MI495" s="52"/>
      <c r="MJ495" s="52"/>
      <c r="MK495" s="52"/>
      <c r="ML495" s="52"/>
      <c r="MM495" s="52"/>
      <c r="MN495" s="52"/>
      <c r="MO495" s="52"/>
      <c r="MP495" s="52"/>
      <c r="MQ495" s="52"/>
      <c r="MR495" s="52"/>
      <c r="MS495" s="52"/>
      <c r="MT495" s="52"/>
      <c r="MU495" s="52"/>
      <c r="MV495" s="52"/>
      <c r="MW495" s="52"/>
      <c r="MX495" s="52"/>
      <c r="MY495" s="52"/>
      <c r="MZ495" s="52"/>
      <c r="NA495" s="52"/>
      <c r="NB495" s="52"/>
      <c r="NC495" s="52"/>
      <c r="ND495" s="52"/>
      <c r="NE495" s="52"/>
      <c r="NF495" s="52"/>
      <c r="NG495" s="52"/>
      <c r="NH495" s="52"/>
      <c r="NI495" s="52"/>
      <c r="NJ495" s="52"/>
      <c r="NK495" s="52"/>
      <c r="NL495" s="52"/>
      <c r="NM495" s="52"/>
      <c r="NN495" s="52"/>
      <c r="NO495" s="52"/>
      <c r="NP495" s="52"/>
      <c r="NQ495" s="52"/>
      <c r="NR495" s="52"/>
      <c r="NS495" s="52"/>
      <c r="NT495" s="52"/>
      <c r="NU495" s="52"/>
      <c r="NV495" s="52"/>
      <c r="NW495" s="52"/>
      <c r="NX495" s="52"/>
      <c r="NY495" s="52"/>
      <c r="NZ495" s="52"/>
      <c r="OA495" s="52"/>
      <c r="OB495" s="52"/>
      <c r="OC495" s="52"/>
      <c r="OD495" s="52"/>
      <c r="OE495" s="52"/>
      <c r="OF495" s="52"/>
      <c r="OG495" s="52"/>
      <c r="OH495" s="52"/>
      <c r="OI495" s="52"/>
      <c r="OJ495" s="52"/>
      <c r="OK495" s="52"/>
      <c r="OL495" s="52"/>
      <c r="OM495" s="52"/>
      <c r="ON495" s="52"/>
      <c r="OO495" s="52"/>
      <c r="OP495" s="52"/>
      <c r="OQ495" s="52"/>
      <c r="OR495" s="52"/>
      <c r="OS495" s="52"/>
      <c r="OT495" s="52"/>
      <c r="OU495" s="52"/>
      <c r="OV495" s="52"/>
      <c r="OW495" s="52"/>
      <c r="OX495" s="52"/>
      <c r="OY495" s="52"/>
      <c r="OZ495" s="52"/>
      <c r="PA495" s="52"/>
      <c r="PB495" s="52"/>
      <c r="PC495" s="52"/>
      <c r="PD495" s="52"/>
      <c r="PE495" s="52"/>
      <c r="PF495" s="52"/>
      <c r="PG495" s="52"/>
      <c r="PH495" s="52"/>
      <c r="PI495" s="52"/>
      <c r="PJ495" s="52"/>
      <c r="PK495" s="52"/>
      <c r="PL495" s="52"/>
      <c r="PM495" s="52"/>
      <c r="PN495" s="52"/>
      <c r="PO495" s="52"/>
      <c r="PP495" s="52"/>
      <c r="PQ495" s="52"/>
      <c r="PR495" s="52"/>
      <c r="PS495" s="52"/>
      <c r="PT495" s="52"/>
      <c r="PU495" s="52"/>
      <c r="PV495" s="52"/>
      <c r="PW495" s="52"/>
      <c r="PX495" s="52"/>
      <c r="PY495" s="52"/>
      <c r="PZ495" s="52"/>
      <c r="QA495" s="52"/>
      <c r="QB495" s="52"/>
      <c r="QC495" s="52"/>
      <c r="QD495" s="52"/>
      <c r="QE495" s="52"/>
      <c r="QF495" s="52"/>
      <c r="QG495" s="52"/>
      <c r="QH495" s="52"/>
      <c r="QI495" s="52"/>
      <c r="QJ495" s="52"/>
      <c r="QK495" s="52"/>
      <c r="QL495" s="52"/>
      <c r="QM495" s="52"/>
      <c r="QN495" s="52"/>
      <c r="QO495" s="52"/>
      <c r="QP495" s="52"/>
      <c r="QQ495" s="52"/>
      <c r="QR495" s="52"/>
      <c r="QS495" s="52"/>
      <c r="QT495" s="52"/>
      <c r="QU495" s="52"/>
      <c r="QV495" s="52"/>
      <c r="QW495" s="52"/>
      <c r="QX495" s="52"/>
      <c r="QY495" s="52"/>
      <c r="QZ495" s="52"/>
      <c r="RA495" s="52"/>
      <c r="RB495" s="52"/>
      <c r="RC495" s="52"/>
      <c r="RD495" s="52"/>
      <c r="RE495" s="52"/>
      <c r="RF495" s="52"/>
      <c r="RG495" s="52"/>
      <c r="RH495" s="52"/>
      <c r="RI495" s="52"/>
      <c r="RJ495" s="52"/>
      <c r="RK495" s="52"/>
      <c r="RL495" s="52"/>
      <c r="RM495" s="52"/>
      <c r="RN495" s="52"/>
      <c r="RO495" s="52"/>
      <c r="RP495" s="52"/>
      <c r="RQ495" s="52"/>
      <c r="RR495" s="52"/>
      <c r="RS495" s="52"/>
      <c r="RT495" s="52"/>
      <c r="RU495" s="52"/>
      <c r="RV495" s="52"/>
      <c r="RW495" s="52"/>
      <c r="RX495" s="52"/>
      <c r="RY495" s="52"/>
      <c r="RZ495" s="52"/>
      <c r="SA495" s="52"/>
      <c r="SB495" s="52"/>
      <c r="SC495" s="52"/>
      <c r="SD495" s="52"/>
      <c r="SE495" s="52"/>
      <c r="SF495" s="52"/>
      <c r="SG495" s="52"/>
      <c r="SH495" s="52"/>
      <c r="SI495" s="52"/>
      <c r="SJ495" s="52"/>
      <c r="SK495" s="52"/>
      <c r="SL495" s="52"/>
      <c r="SM495" s="52"/>
      <c r="SN495" s="52"/>
      <c r="SO495" s="52"/>
      <c r="SP495" s="52"/>
      <c r="SQ495" s="52"/>
      <c r="SR495" s="52"/>
      <c r="SS495" s="52"/>
      <c r="ST495" s="52"/>
      <c r="SU495" s="52"/>
      <c r="SV495" s="52"/>
      <c r="SW495" s="52"/>
      <c r="SX495" s="52"/>
      <c r="SY495" s="52"/>
      <c r="SZ495" s="52"/>
      <c r="TA495" s="52"/>
      <c r="TB495" s="52"/>
      <c r="TC495" s="52"/>
      <c r="TD495" s="52"/>
      <c r="TE495" s="52"/>
      <c r="TF495" s="52"/>
      <c r="TG495" s="52"/>
      <c r="TH495" s="52"/>
      <c r="TI495" s="52"/>
      <c r="TJ495" s="52"/>
      <c r="TK495" s="52"/>
      <c r="TL495" s="52"/>
      <c r="TM495" s="52"/>
      <c r="TN495" s="52"/>
      <c r="TO495" s="52"/>
      <c r="TP495" s="52"/>
      <c r="TQ495" s="52"/>
      <c r="TR495" s="52"/>
      <c r="TS495" s="52"/>
      <c r="TT495" s="52"/>
      <c r="TU495" s="52"/>
      <c r="TV495" s="52"/>
      <c r="TW495" s="52"/>
      <c r="TX495" s="52"/>
      <c r="TY495" s="52"/>
      <c r="TZ495" s="52"/>
      <c r="UA495" s="52"/>
      <c r="UB495" s="52"/>
      <c r="UC495" s="52"/>
      <c r="UD495" s="52"/>
      <c r="UE495" s="52"/>
      <c r="UF495" s="52"/>
      <c r="UG495" s="52"/>
      <c r="UH495" s="52"/>
      <c r="UI495" s="52"/>
      <c r="UJ495" s="52"/>
      <c r="UK495" s="52"/>
      <c r="UL495" s="52"/>
      <c r="UM495" s="52"/>
      <c r="UN495" s="52"/>
      <c r="UO495" s="52"/>
      <c r="UP495" s="52"/>
      <c r="UQ495" s="52"/>
      <c r="UR495" s="52"/>
      <c r="US495" s="52"/>
      <c r="UT495" s="52"/>
      <c r="UU495" s="52"/>
      <c r="UV495" s="52"/>
      <c r="UW495" s="52"/>
      <c r="UX495" s="52"/>
      <c r="UY495" s="52"/>
      <c r="UZ495" s="52"/>
      <c r="VA495" s="52"/>
      <c r="VB495" s="52"/>
      <c r="VC495" s="52"/>
      <c r="VD495" s="52"/>
      <c r="VE495" s="52"/>
      <c r="VF495" s="52"/>
      <c r="VG495" s="52"/>
      <c r="VH495" s="52"/>
      <c r="VI495" s="52"/>
      <c r="VJ495" s="52"/>
      <c r="VK495" s="52"/>
      <c r="VL495" s="52"/>
      <c r="VM495" s="52"/>
      <c r="VN495" s="52"/>
      <c r="VO495" s="52"/>
      <c r="VP495" s="52"/>
      <c r="VQ495" s="52"/>
      <c r="VR495" s="52"/>
      <c r="VS495" s="52"/>
      <c r="VT495" s="52"/>
      <c r="VU495" s="52"/>
      <c r="VV495" s="52"/>
      <c r="VW495" s="52"/>
      <c r="VX495" s="52"/>
      <c r="VY495" s="52"/>
      <c r="VZ495" s="52"/>
      <c r="WA495" s="52"/>
      <c r="WB495" s="52"/>
      <c r="WC495" s="52"/>
      <c r="WD495" s="52"/>
      <c r="WE495" s="52"/>
      <c r="WF495" s="52"/>
      <c r="WG495" s="52"/>
      <c r="WH495" s="52"/>
      <c r="WI495" s="52"/>
      <c r="WJ495" s="52"/>
      <c r="WK495" s="52"/>
      <c r="WL495" s="52"/>
      <c r="WM495" s="52"/>
      <c r="WN495" s="52"/>
      <c r="WO495" s="52"/>
      <c r="WP495" s="52"/>
      <c r="WQ495" s="52"/>
      <c r="WR495" s="52"/>
      <c r="WS495" s="52"/>
      <c r="WT495" s="52"/>
      <c r="WU495" s="52"/>
      <c r="WV495" s="52"/>
      <c r="WW495" s="52"/>
      <c r="WX495" s="52"/>
      <c r="WY495" s="52"/>
      <c r="WZ495" s="52"/>
      <c r="XA495" s="52"/>
      <c r="XB495" s="52"/>
      <c r="XC495" s="52"/>
      <c r="XD495" s="52"/>
      <c r="XE495" s="52"/>
      <c r="XF495" s="52"/>
      <c r="XG495" s="52"/>
      <c r="XH495" s="52"/>
      <c r="XI495" s="52"/>
      <c r="XJ495" s="52"/>
      <c r="XK495" s="52"/>
      <c r="XL495" s="52"/>
      <c r="XM495" s="52"/>
      <c r="XN495" s="52"/>
      <c r="XO495" s="52"/>
      <c r="XP495" s="52"/>
      <c r="XQ495" s="52"/>
      <c r="XR495" s="52"/>
      <c r="XS495" s="52"/>
      <c r="XT495" s="52"/>
      <c r="XU495" s="52"/>
      <c r="XV495" s="52"/>
      <c r="XW495" s="52"/>
      <c r="XX495" s="52"/>
      <c r="XY495" s="52"/>
      <c r="XZ495" s="52"/>
      <c r="YA495" s="52"/>
      <c r="YB495" s="52"/>
      <c r="YC495" s="52"/>
      <c r="YD495" s="52"/>
      <c r="YE495" s="52"/>
      <c r="YF495" s="52"/>
      <c r="YG495" s="52"/>
      <c r="YH495" s="52"/>
      <c r="YI495" s="52"/>
      <c r="YJ495" s="52"/>
      <c r="YK495" s="52"/>
      <c r="YL495" s="52"/>
      <c r="YM495" s="52"/>
      <c r="YN495" s="52"/>
      <c r="YO495" s="52"/>
      <c r="YP495" s="52"/>
      <c r="YQ495" s="52"/>
      <c r="YR495" s="52"/>
      <c r="YS495" s="52"/>
      <c r="YT495" s="52"/>
      <c r="YU495" s="52"/>
      <c r="YV495" s="52"/>
      <c r="YW495" s="52"/>
      <c r="YX495" s="52"/>
      <c r="YY495" s="52"/>
      <c r="YZ495" s="52"/>
      <c r="ZA495" s="52"/>
      <c r="ZB495" s="52"/>
      <c r="ZC495" s="52"/>
      <c r="ZD495" s="52"/>
    </row>
    <row r="496" spans="1:680" s="274" customFormat="1" ht="82.5" customHeight="1" thickBot="1" x14ac:dyDescent="0.35">
      <c r="A496" s="52" t="s">
        <v>269</v>
      </c>
      <c r="B496" s="154" t="s">
        <v>274</v>
      </c>
      <c r="C496" s="164" t="s">
        <v>275</v>
      </c>
      <c r="D496" s="155" t="s">
        <v>170</v>
      </c>
      <c r="E496" s="156" t="s">
        <v>264</v>
      </c>
      <c r="F496" s="275">
        <f>2*3861.79</f>
        <v>7723.58</v>
      </c>
      <c r="G496" s="167"/>
      <c r="H496" s="166" t="s">
        <v>276</v>
      </c>
      <c r="I496" s="276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  <c r="AT496" s="52"/>
      <c r="AU496" s="52"/>
      <c r="AV496" s="52"/>
      <c r="AW496" s="52"/>
      <c r="AX496" s="52"/>
      <c r="AY496" s="52"/>
      <c r="AZ496" s="52"/>
      <c r="BA496" s="52"/>
      <c r="BB496" s="52"/>
      <c r="BC496" s="52"/>
      <c r="BD496" s="52"/>
      <c r="BE496" s="52"/>
      <c r="BF496" s="52"/>
      <c r="BG496" s="52"/>
      <c r="BH496" s="52"/>
      <c r="BI496" s="52"/>
      <c r="BJ496" s="52"/>
      <c r="BK496" s="52"/>
      <c r="BL496" s="52"/>
      <c r="BM496" s="52"/>
      <c r="BN496" s="52"/>
      <c r="BO496" s="52"/>
      <c r="BP496" s="52"/>
      <c r="BQ496" s="52"/>
      <c r="BR496" s="52"/>
      <c r="BS496" s="52"/>
      <c r="BT496" s="52"/>
      <c r="BU496" s="52"/>
      <c r="BV496" s="52"/>
      <c r="BW496" s="52"/>
      <c r="BX496" s="52"/>
      <c r="BY496" s="52"/>
      <c r="BZ496" s="52"/>
      <c r="CA496" s="52"/>
      <c r="CB496" s="52"/>
      <c r="CC496" s="52"/>
      <c r="CD496" s="52"/>
      <c r="CE496" s="52"/>
      <c r="CF496" s="52"/>
      <c r="CG496" s="52"/>
      <c r="CH496" s="52"/>
      <c r="CI496" s="52"/>
      <c r="CJ496" s="52"/>
      <c r="CK496" s="52"/>
      <c r="CL496" s="52"/>
      <c r="CM496" s="52"/>
      <c r="CN496" s="52"/>
      <c r="CO496" s="52"/>
      <c r="CP496" s="52"/>
      <c r="CQ496" s="52"/>
      <c r="CR496" s="52"/>
      <c r="CS496" s="52"/>
      <c r="CT496" s="52"/>
      <c r="CU496" s="52"/>
      <c r="CV496" s="52"/>
      <c r="CW496" s="52"/>
      <c r="CX496" s="52"/>
      <c r="CY496" s="52"/>
      <c r="CZ496" s="52"/>
      <c r="DA496" s="52"/>
      <c r="DB496" s="52"/>
      <c r="DC496" s="52"/>
      <c r="DD496" s="52"/>
      <c r="DE496" s="52"/>
      <c r="DF496" s="52"/>
      <c r="DG496" s="52"/>
      <c r="DH496" s="52"/>
      <c r="DI496" s="52"/>
      <c r="DJ496" s="52"/>
      <c r="DK496" s="52"/>
      <c r="DL496" s="52"/>
      <c r="DM496" s="52"/>
      <c r="DN496" s="52"/>
      <c r="DO496" s="52"/>
      <c r="DP496" s="52"/>
      <c r="DQ496" s="52"/>
      <c r="DR496" s="52"/>
      <c r="DS496" s="52"/>
      <c r="DT496" s="52"/>
      <c r="DU496" s="52"/>
      <c r="DV496" s="52"/>
      <c r="DW496" s="52"/>
      <c r="DX496" s="52"/>
      <c r="DY496" s="52"/>
      <c r="DZ496" s="52"/>
      <c r="EA496" s="52"/>
      <c r="EB496" s="52"/>
      <c r="EC496" s="52"/>
      <c r="ED496" s="52"/>
      <c r="EE496" s="52"/>
      <c r="EF496" s="52"/>
      <c r="EG496" s="52"/>
      <c r="EH496" s="52"/>
      <c r="EI496" s="52"/>
      <c r="EJ496" s="52"/>
      <c r="EK496" s="52"/>
      <c r="EL496" s="52"/>
      <c r="EM496" s="52"/>
      <c r="EN496" s="52"/>
      <c r="EO496" s="52"/>
      <c r="EP496" s="52"/>
      <c r="EQ496" s="52"/>
      <c r="ER496" s="52"/>
      <c r="ES496" s="52"/>
      <c r="ET496" s="52"/>
      <c r="EU496" s="52"/>
      <c r="EV496" s="52"/>
      <c r="EW496" s="52"/>
      <c r="EX496" s="52"/>
      <c r="EY496" s="52"/>
      <c r="EZ496" s="52"/>
      <c r="FA496" s="52"/>
      <c r="FB496" s="52"/>
      <c r="FC496" s="52"/>
      <c r="FD496" s="52"/>
      <c r="FE496" s="52"/>
      <c r="FF496" s="52"/>
      <c r="FG496" s="52"/>
      <c r="FH496" s="52"/>
      <c r="FI496" s="52"/>
      <c r="FJ496" s="52"/>
      <c r="FK496" s="52"/>
      <c r="FL496" s="52"/>
      <c r="FM496" s="52"/>
      <c r="FN496" s="52"/>
      <c r="FO496" s="52"/>
      <c r="FP496" s="52"/>
      <c r="FQ496" s="52"/>
      <c r="FR496" s="52"/>
      <c r="FS496" s="52"/>
      <c r="FT496" s="52"/>
      <c r="FU496" s="52"/>
      <c r="FV496" s="52"/>
      <c r="FW496" s="52"/>
      <c r="FX496" s="52"/>
      <c r="FY496" s="52"/>
      <c r="FZ496" s="52"/>
      <c r="GA496" s="52"/>
      <c r="GB496" s="52"/>
      <c r="GC496" s="52"/>
      <c r="GD496" s="52"/>
      <c r="GE496" s="52"/>
      <c r="GF496" s="52"/>
      <c r="GG496" s="52"/>
      <c r="GH496" s="52"/>
      <c r="GI496" s="52"/>
      <c r="GJ496" s="52"/>
      <c r="GK496" s="52"/>
      <c r="GL496" s="52"/>
      <c r="GM496" s="52"/>
      <c r="GN496" s="52"/>
      <c r="GO496" s="52"/>
      <c r="GP496" s="52"/>
      <c r="GQ496" s="52"/>
      <c r="GR496" s="52"/>
      <c r="GS496" s="52"/>
      <c r="GT496" s="52"/>
      <c r="GU496" s="52"/>
      <c r="GV496" s="52"/>
      <c r="GW496" s="52"/>
      <c r="GX496" s="52"/>
      <c r="GY496" s="52"/>
      <c r="GZ496" s="52"/>
      <c r="HA496" s="52"/>
      <c r="HB496" s="52"/>
      <c r="HC496" s="52"/>
      <c r="HD496" s="52"/>
      <c r="HE496" s="52"/>
      <c r="HF496" s="52"/>
      <c r="HG496" s="52"/>
      <c r="HH496" s="52"/>
      <c r="HI496" s="52"/>
      <c r="HJ496" s="52"/>
      <c r="HK496" s="52"/>
      <c r="HL496" s="52"/>
      <c r="HM496" s="52"/>
      <c r="HN496" s="52"/>
      <c r="HO496" s="52"/>
      <c r="HP496" s="52"/>
      <c r="HQ496" s="52"/>
      <c r="HR496" s="52"/>
      <c r="HS496" s="52"/>
      <c r="HT496" s="52"/>
      <c r="HU496" s="52"/>
      <c r="HV496" s="52"/>
      <c r="HW496" s="52"/>
      <c r="HX496" s="52"/>
      <c r="HY496" s="52"/>
      <c r="HZ496" s="52"/>
      <c r="IA496" s="52"/>
      <c r="IB496" s="52"/>
      <c r="IC496" s="52"/>
      <c r="ID496" s="52"/>
      <c r="IE496" s="52"/>
      <c r="IF496" s="52"/>
      <c r="IG496" s="52"/>
      <c r="IH496" s="52"/>
      <c r="II496" s="52"/>
      <c r="IJ496" s="52"/>
      <c r="IK496" s="52"/>
      <c r="IL496" s="52"/>
      <c r="IM496" s="52"/>
      <c r="IN496" s="52"/>
      <c r="IO496" s="52"/>
      <c r="IP496" s="52"/>
      <c r="IQ496" s="52"/>
      <c r="IR496" s="52"/>
      <c r="IS496" s="52"/>
      <c r="IT496" s="52"/>
      <c r="IU496" s="52"/>
      <c r="IV496" s="52"/>
      <c r="IW496" s="52"/>
      <c r="IX496" s="52"/>
      <c r="IY496" s="52"/>
      <c r="IZ496" s="52"/>
      <c r="JA496" s="52"/>
      <c r="JB496" s="52"/>
      <c r="JC496" s="52"/>
      <c r="JD496" s="52"/>
      <c r="JE496" s="52"/>
      <c r="JF496" s="52"/>
      <c r="JG496" s="52"/>
      <c r="JH496" s="52"/>
      <c r="JI496" s="52"/>
      <c r="JJ496" s="52"/>
      <c r="JK496" s="52"/>
      <c r="JL496" s="52"/>
      <c r="JM496" s="52"/>
      <c r="JN496" s="52"/>
      <c r="JO496" s="52"/>
      <c r="JP496" s="52"/>
      <c r="JQ496" s="52"/>
      <c r="JR496" s="52"/>
      <c r="JS496" s="52"/>
      <c r="JT496" s="52"/>
      <c r="JU496" s="52"/>
      <c r="JV496" s="52"/>
      <c r="JW496" s="52"/>
      <c r="JX496" s="52"/>
      <c r="JY496" s="52"/>
      <c r="JZ496" s="52"/>
      <c r="KA496" s="52"/>
      <c r="KB496" s="52"/>
      <c r="KC496" s="52"/>
      <c r="KD496" s="52"/>
      <c r="KE496" s="52"/>
      <c r="KF496" s="52"/>
      <c r="KG496" s="52"/>
      <c r="KH496" s="52"/>
      <c r="KI496" s="52"/>
      <c r="KJ496" s="52"/>
      <c r="KK496" s="52"/>
      <c r="KL496" s="52"/>
      <c r="KM496" s="52"/>
      <c r="KN496" s="52"/>
      <c r="KO496" s="52"/>
      <c r="KP496" s="52"/>
      <c r="KQ496" s="52"/>
      <c r="KR496" s="52"/>
      <c r="KS496" s="52"/>
      <c r="KT496" s="52"/>
      <c r="KU496" s="52"/>
      <c r="KV496" s="52"/>
      <c r="KW496" s="52"/>
      <c r="KX496" s="52"/>
      <c r="KY496" s="52"/>
      <c r="KZ496" s="52"/>
      <c r="LA496" s="52"/>
      <c r="LB496" s="52"/>
      <c r="LC496" s="52"/>
      <c r="LD496" s="52"/>
      <c r="LE496" s="52"/>
      <c r="LF496" s="52"/>
      <c r="LG496" s="52"/>
      <c r="LH496" s="52"/>
      <c r="LI496" s="52"/>
      <c r="LJ496" s="52"/>
      <c r="LK496" s="52"/>
      <c r="LL496" s="52"/>
      <c r="LM496" s="52"/>
      <c r="LN496" s="52"/>
      <c r="LO496" s="52"/>
      <c r="LP496" s="52"/>
      <c r="LQ496" s="52"/>
      <c r="LR496" s="52"/>
      <c r="LS496" s="52"/>
      <c r="LT496" s="52"/>
      <c r="LU496" s="52"/>
      <c r="LV496" s="52"/>
      <c r="LW496" s="52"/>
      <c r="LX496" s="52"/>
      <c r="LY496" s="52"/>
      <c r="LZ496" s="52"/>
      <c r="MA496" s="52"/>
      <c r="MB496" s="52"/>
      <c r="MC496" s="52"/>
      <c r="MD496" s="52"/>
      <c r="ME496" s="52"/>
      <c r="MF496" s="52"/>
      <c r="MG496" s="52"/>
      <c r="MH496" s="52"/>
      <c r="MI496" s="52"/>
      <c r="MJ496" s="52"/>
      <c r="MK496" s="52"/>
      <c r="ML496" s="52"/>
      <c r="MM496" s="52"/>
      <c r="MN496" s="52"/>
      <c r="MO496" s="52"/>
      <c r="MP496" s="52"/>
      <c r="MQ496" s="52"/>
      <c r="MR496" s="52"/>
      <c r="MS496" s="52"/>
      <c r="MT496" s="52"/>
      <c r="MU496" s="52"/>
      <c r="MV496" s="52"/>
      <c r="MW496" s="52"/>
      <c r="MX496" s="52"/>
      <c r="MY496" s="52"/>
      <c r="MZ496" s="52"/>
      <c r="NA496" s="52"/>
      <c r="NB496" s="52"/>
      <c r="NC496" s="52"/>
      <c r="ND496" s="52"/>
      <c r="NE496" s="52"/>
      <c r="NF496" s="52"/>
      <c r="NG496" s="52"/>
      <c r="NH496" s="52"/>
      <c r="NI496" s="52"/>
      <c r="NJ496" s="52"/>
      <c r="NK496" s="52"/>
      <c r="NL496" s="52"/>
      <c r="NM496" s="52"/>
      <c r="NN496" s="52"/>
      <c r="NO496" s="52"/>
      <c r="NP496" s="52"/>
      <c r="NQ496" s="52"/>
      <c r="NR496" s="52"/>
      <c r="NS496" s="52"/>
      <c r="NT496" s="52"/>
      <c r="NU496" s="52"/>
      <c r="NV496" s="52"/>
      <c r="NW496" s="52"/>
      <c r="NX496" s="52"/>
      <c r="NY496" s="52"/>
      <c r="NZ496" s="52"/>
      <c r="OA496" s="52"/>
      <c r="OB496" s="52"/>
      <c r="OC496" s="52"/>
      <c r="OD496" s="52"/>
      <c r="OE496" s="52"/>
      <c r="OF496" s="52"/>
      <c r="OG496" s="52"/>
      <c r="OH496" s="52"/>
      <c r="OI496" s="52"/>
      <c r="OJ496" s="52"/>
      <c r="OK496" s="52"/>
      <c r="OL496" s="52"/>
      <c r="OM496" s="52"/>
      <c r="ON496" s="52"/>
      <c r="OO496" s="52"/>
      <c r="OP496" s="52"/>
      <c r="OQ496" s="52"/>
      <c r="OR496" s="52"/>
      <c r="OS496" s="52"/>
      <c r="OT496" s="52"/>
      <c r="OU496" s="52"/>
      <c r="OV496" s="52"/>
      <c r="OW496" s="52"/>
      <c r="OX496" s="52"/>
      <c r="OY496" s="52"/>
      <c r="OZ496" s="52"/>
      <c r="PA496" s="52"/>
      <c r="PB496" s="52"/>
      <c r="PC496" s="52"/>
      <c r="PD496" s="52"/>
      <c r="PE496" s="52"/>
      <c r="PF496" s="52"/>
      <c r="PG496" s="52"/>
      <c r="PH496" s="52"/>
      <c r="PI496" s="52"/>
      <c r="PJ496" s="52"/>
      <c r="PK496" s="52"/>
      <c r="PL496" s="52"/>
      <c r="PM496" s="52"/>
      <c r="PN496" s="52"/>
      <c r="PO496" s="52"/>
      <c r="PP496" s="52"/>
      <c r="PQ496" s="52"/>
      <c r="PR496" s="52"/>
      <c r="PS496" s="52"/>
      <c r="PT496" s="52"/>
      <c r="PU496" s="52"/>
      <c r="PV496" s="52"/>
      <c r="PW496" s="52"/>
      <c r="PX496" s="52"/>
      <c r="PY496" s="52"/>
      <c r="PZ496" s="52"/>
      <c r="QA496" s="52"/>
      <c r="QB496" s="52"/>
      <c r="QC496" s="52"/>
      <c r="QD496" s="52"/>
      <c r="QE496" s="52"/>
      <c r="QF496" s="52"/>
      <c r="QG496" s="52"/>
      <c r="QH496" s="52"/>
      <c r="QI496" s="52"/>
      <c r="QJ496" s="52"/>
      <c r="QK496" s="52"/>
      <c r="QL496" s="52"/>
      <c r="QM496" s="52"/>
      <c r="QN496" s="52"/>
      <c r="QO496" s="52"/>
      <c r="QP496" s="52"/>
      <c r="QQ496" s="52"/>
      <c r="QR496" s="52"/>
      <c r="QS496" s="52"/>
      <c r="QT496" s="52"/>
      <c r="QU496" s="52"/>
      <c r="QV496" s="52"/>
      <c r="QW496" s="52"/>
      <c r="QX496" s="52"/>
      <c r="QY496" s="52"/>
      <c r="QZ496" s="52"/>
      <c r="RA496" s="52"/>
      <c r="RB496" s="52"/>
      <c r="RC496" s="52"/>
      <c r="RD496" s="52"/>
      <c r="RE496" s="52"/>
      <c r="RF496" s="52"/>
      <c r="RG496" s="52"/>
      <c r="RH496" s="52"/>
      <c r="RI496" s="52"/>
      <c r="RJ496" s="52"/>
      <c r="RK496" s="52"/>
      <c r="RL496" s="52"/>
      <c r="RM496" s="52"/>
      <c r="RN496" s="52"/>
      <c r="RO496" s="52"/>
      <c r="RP496" s="52"/>
      <c r="RQ496" s="52"/>
      <c r="RR496" s="52"/>
      <c r="RS496" s="52"/>
      <c r="RT496" s="52"/>
      <c r="RU496" s="52"/>
      <c r="RV496" s="52"/>
      <c r="RW496" s="52"/>
      <c r="RX496" s="52"/>
      <c r="RY496" s="52"/>
      <c r="RZ496" s="52"/>
      <c r="SA496" s="52"/>
      <c r="SB496" s="52"/>
      <c r="SC496" s="52"/>
      <c r="SD496" s="52"/>
      <c r="SE496" s="52"/>
      <c r="SF496" s="52"/>
      <c r="SG496" s="52"/>
      <c r="SH496" s="52"/>
      <c r="SI496" s="52"/>
      <c r="SJ496" s="52"/>
      <c r="SK496" s="52"/>
      <c r="SL496" s="52"/>
      <c r="SM496" s="52"/>
      <c r="SN496" s="52"/>
      <c r="SO496" s="52"/>
      <c r="SP496" s="52"/>
      <c r="SQ496" s="52"/>
      <c r="SR496" s="52"/>
      <c r="SS496" s="52"/>
      <c r="ST496" s="52"/>
      <c r="SU496" s="52"/>
      <c r="SV496" s="52"/>
      <c r="SW496" s="52"/>
      <c r="SX496" s="52"/>
      <c r="SY496" s="52"/>
      <c r="SZ496" s="52"/>
      <c r="TA496" s="52"/>
      <c r="TB496" s="52"/>
      <c r="TC496" s="52"/>
      <c r="TD496" s="52"/>
      <c r="TE496" s="52"/>
      <c r="TF496" s="52"/>
      <c r="TG496" s="52"/>
      <c r="TH496" s="52"/>
      <c r="TI496" s="52"/>
      <c r="TJ496" s="52"/>
      <c r="TK496" s="52"/>
      <c r="TL496" s="52"/>
      <c r="TM496" s="52"/>
      <c r="TN496" s="52"/>
      <c r="TO496" s="52"/>
      <c r="TP496" s="52"/>
      <c r="TQ496" s="52"/>
      <c r="TR496" s="52"/>
      <c r="TS496" s="52"/>
      <c r="TT496" s="52"/>
      <c r="TU496" s="52"/>
      <c r="TV496" s="52"/>
      <c r="TW496" s="52"/>
      <c r="TX496" s="52"/>
      <c r="TY496" s="52"/>
      <c r="TZ496" s="52"/>
      <c r="UA496" s="52"/>
      <c r="UB496" s="52"/>
      <c r="UC496" s="52"/>
      <c r="UD496" s="52"/>
      <c r="UE496" s="52"/>
      <c r="UF496" s="52"/>
      <c r="UG496" s="52"/>
      <c r="UH496" s="52"/>
      <c r="UI496" s="52"/>
      <c r="UJ496" s="52"/>
      <c r="UK496" s="52"/>
      <c r="UL496" s="52"/>
      <c r="UM496" s="52"/>
      <c r="UN496" s="52"/>
      <c r="UO496" s="52"/>
      <c r="UP496" s="52"/>
      <c r="UQ496" s="52"/>
      <c r="UR496" s="52"/>
      <c r="US496" s="52"/>
      <c r="UT496" s="52"/>
      <c r="UU496" s="52"/>
      <c r="UV496" s="52"/>
      <c r="UW496" s="52"/>
      <c r="UX496" s="52"/>
      <c r="UY496" s="52"/>
      <c r="UZ496" s="52"/>
      <c r="VA496" s="52"/>
      <c r="VB496" s="52"/>
      <c r="VC496" s="52"/>
      <c r="VD496" s="52"/>
      <c r="VE496" s="52"/>
      <c r="VF496" s="52"/>
      <c r="VG496" s="52"/>
      <c r="VH496" s="52"/>
      <c r="VI496" s="52"/>
      <c r="VJ496" s="52"/>
      <c r="VK496" s="52"/>
      <c r="VL496" s="52"/>
      <c r="VM496" s="52"/>
      <c r="VN496" s="52"/>
      <c r="VO496" s="52"/>
      <c r="VP496" s="52"/>
      <c r="VQ496" s="52"/>
      <c r="VR496" s="52"/>
      <c r="VS496" s="52"/>
      <c r="VT496" s="52"/>
      <c r="VU496" s="52"/>
      <c r="VV496" s="52"/>
      <c r="VW496" s="52"/>
      <c r="VX496" s="52"/>
      <c r="VY496" s="52"/>
      <c r="VZ496" s="52"/>
      <c r="WA496" s="52"/>
      <c r="WB496" s="52"/>
      <c r="WC496" s="52"/>
      <c r="WD496" s="52"/>
      <c r="WE496" s="52"/>
      <c r="WF496" s="52"/>
      <c r="WG496" s="52"/>
      <c r="WH496" s="52"/>
      <c r="WI496" s="52"/>
      <c r="WJ496" s="52"/>
      <c r="WK496" s="52"/>
      <c r="WL496" s="52"/>
      <c r="WM496" s="52"/>
      <c r="WN496" s="52"/>
      <c r="WO496" s="52"/>
      <c r="WP496" s="52"/>
      <c r="WQ496" s="52"/>
      <c r="WR496" s="52"/>
      <c r="WS496" s="52"/>
      <c r="WT496" s="52"/>
      <c r="WU496" s="52"/>
      <c r="WV496" s="52"/>
      <c r="WW496" s="52"/>
      <c r="WX496" s="52"/>
      <c r="WY496" s="52"/>
      <c r="WZ496" s="52"/>
      <c r="XA496" s="52"/>
      <c r="XB496" s="52"/>
      <c r="XC496" s="52"/>
      <c r="XD496" s="52"/>
      <c r="XE496" s="52"/>
      <c r="XF496" s="52"/>
      <c r="XG496" s="52"/>
      <c r="XH496" s="52"/>
      <c r="XI496" s="52"/>
      <c r="XJ496" s="52"/>
      <c r="XK496" s="52"/>
      <c r="XL496" s="52"/>
      <c r="XM496" s="52"/>
      <c r="XN496" s="52"/>
      <c r="XO496" s="52"/>
      <c r="XP496" s="52"/>
      <c r="XQ496" s="52"/>
      <c r="XR496" s="52"/>
      <c r="XS496" s="52"/>
      <c r="XT496" s="52"/>
      <c r="XU496" s="52"/>
      <c r="XV496" s="52"/>
      <c r="XW496" s="52"/>
      <c r="XX496" s="52"/>
      <c r="XY496" s="52"/>
      <c r="XZ496" s="52"/>
      <c r="YA496" s="52"/>
      <c r="YB496" s="52"/>
      <c r="YC496" s="52"/>
      <c r="YD496" s="52"/>
      <c r="YE496" s="52"/>
      <c r="YF496" s="52"/>
      <c r="YG496" s="52"/>
      <c r="YH496" s="52"/>
      <c r="YI496" s="52"/>
      <c r="YJ496" s="52"/>
      <c r="YK496" s="52"/>
      <c r="YL496" s="52"/>
      <c r="YM496" s="52"/>
      <c r="YN496" s="52"/>
      <c r="YO496" s="52"/>
      <c r="YP496" s="52"/>
      <c r="YQ496" s="52"/>
      <c r="YR496" s="52"/>
      <c r="YS496" s="52"/>
      <c r="YT496" s="52"/>
      <c r="YU496" s="52"/>
      <c r="YV496" s="52"/>
      <c r="YW496" s="52"/>
      <c r="YX496" s="52"/>
      <c r="YY496" s="52"/>
      <c r="YZ496" s="52"/>
      <c r="ZA496" s="52"/>
      <c r="ZB496" s="52"/>
      <c r="ZC496" s="52"/>
      <c r="ZD496" s="52"/>
    </row>
    <row r="497" spans="1:680" s="274" customFormat="1" ht="82.5" customHeight="1" thickBot="1" x14ac:dyDescent="0.35">
      <c r="A497" s="52" t="s">
        <v>269</v>
      </c>
      <c r="B497" s="154" t="s">
        <v>277</v>
      </c>
      <c r="C497" s="164" t="s">
        <v>278</v>
      </c>
      <c r="D497" s="155" t="s">
        <v>170</v>
      </c>
      <c r="E497" s="156" t="s">
        <v>264</v>
      </c>
      <c r="F497" s="275">
        <f>1*3861.79</f>
        <v>3861.79</v>
      </c>
      <c r="G497" s="167"/>
      <c r="H497" s="166" t="s">
        <v>276</v>
      </c>
      <c r="I497" s="276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  <c r="AT497" s="52"/>
      <c r="AU497" s="52"/>
      <c r="AV497" s="52"/>
      <c r="AW497" s="52"/>
      <c r="AX497" s="52"/>
      <c r="AY497" s="52"/>
      <c r="AZ497" s="52"/>
      <c r="BA497" s="52"/>
      <c r="BB497" s="52"/>
      <c r="BC497" s="52"/>
      <c r="BD497" s="52"/>
      <c r="BE497" s="52"/>
      <c r="BF497" s="52"/>
      <c r="BG497" s="52"/>
      <c r="BH497" s="52"/>
      <c r="BI497" s="52"/>
      <c r="BJ497" s="52"/>
      <c r="BK497" s="52"/>
      <c r="BL497" s="52"/>
      <c r="BM497" s="52"/>
      <c r="BN497" s="52"/>
      <c r="BO497" s="52"/>
      <c r="BP497" s="52"/>
      <c r="BQ497" s="52"/>
      <c r="BR497" s="52"/>
      <c r="BS497" s="52"/>
      <c r="BT497" s="52"/>
      <c r="BU497" s="52"/>
      <c r="BV497" s="52"/>
      <c r="BW497" s="52"/>
      <c r="BX497" s="52"/>
      <c r="BY497" s="52"/>
      <c r="BZ497" s="52"/>
      <c r="CA497" s="52"/>
      <c r="CB497" s="52"/>
      <c r="CC497" s="52"/>
      <c r="CD497" s="52"/>
      <c r="CE497" s="52"/>
      <c r="CF497" s="52"/>
      <c r="CG497" s="52"/>
      <c r="CH497" s="52"/>
      <c r="CI497" s="52"/>
      <c r="CJ497" s="52"/>
      <c r="CK497" s="52"/>
      <c r="CL497" s="52"/>
      <c r="CM497" s="52"/>
      <c r="CN497" s="52"/>
      <c r="CO497" s="52"/>
      <c r="CP497" s="52"/>
      <c r="CQ497" s="52"/>
      <c r="CR497" s="52"/>
      <c r="CS497" s="52"/>
      <c r="CT497" s="52"/>
      <c r="CU497" s="52"/>
      <c r="CV497" s="52"/>
      <c r="CW497" s="52"/>
      <c r="CX497" s="52"/>
      <c r="CY497" s="52"/>
      <c r="CZ497" s="52"/>
      <c r="DA497" s="52"/>
      <c r="DB497" s="52"/>
      <c r="DC497" s="52"/>
      <c r="DD497" s="52"/>
      <c r="DE497" s="52"/>
      <c r="DF497" s="52"/>
      <c r="DG497" s="52"/>
      <c r="DH497" s="52"/>
      <c r="DI497" s="52"/>
      <c r="DJ497" s="52"/>
      <c r="DK497" s="52"/>
      <c r="DL497" s="52"/>
      <c r="DM497" s="52"/>
      <c r="DN497" s="52"/>
      <c r="DO497" s="52"/>
      <c r="DP497" s="52"/>
      <c r="DQ497" s="52"/>
      <c r="DR497" s="52"/>
      <c r="DS497" s="52"/>
      <c r="DT497" s="52"/>
      <c r="DU497" s="52"/>
      <c r="DV497" s="52"/>
      <c r="DW497" s="52"/>
      <c r="DX497" s="52"/>
      <c r="DY497" s="52"/>
      <c r="DZ497" s="52"/>
      <c r="EA497" s="52"/>
      <c r="EB497" s="52"/>
      <c r="EC497" s="52"/>
      <c r="ED497" s="52"/>
      <c r="EE497" s="52"/>
      <c r="EF497" s="52"/>
      <c r="EG497" s="52"/>
      <c r="EH497" s="52"/>
      <c r="EI497" s="52"/>
      <c r="EJ497" s="52"/>
      <c r="EK497" s="52"/>
      <c r="EL497" s="52"/>
      <c r="EM497" s="52"/>
      <c r="EN497" s="52"/>
      <c r="EO497" s="52"/>
      <c r="EP497" s="52"/>
      <c r="EQ497" s="52"/>
      <c r="ER497" s="52"/>
      <c r="ES497" s="52"/>
      <c r="ET497" s="52"/>
      <c r="EU497" s="52"/>
      <c r="EV497" s="52"/>
      <c r="EW497" s="52"/>
      <c r="EX497" s="52"/>
      <c r="EY497" s="52"/>
      <c r="EZ497" s="52"/>
      <c r="FA497" s="52"/>
      <c r="FB497" s="52"/>
      <c r="FC497" s="52"/>
      <c r="FD497" s="52"/>
      <c r="FE497" s="52"/>
      <c r="FF497" s="52"/>
      <c r="FG497" s="52"/>
      <c r="FH497" s="52"/>
      <c r="FI497" s="52"/>
      <c r="FJ497" s="52"/>
      <c r="FK497" s="52"/>
      <c r="FL497" s="52"/>
      <c r="FM497" s="52"/>
      <c r="FN497" s="52"/>
      <c r="FO497" s="52"/>
      <c r="FP497" s="52"/>
      <c r="FQ497" s="52"/>
      <c r="FR497" s="52"/>
      <c r="FS497" s="52"/>
      <c r="FT497" s="52"/>
      <c r="FU497" s="52"/>
      <c r="FV497" s="52"/>
      <c r="FW497" s="52"/>
      <c r="FX497" s="52"/>
      <c r="FY497" s="52"/>
      <c r="FZ497" s="52"/>
      <c r="GA497" s="52"/>
      <c r="GB497" s="52"/>
      <c r="GC497" s="52"/>
      <c r="GD497" s="52"/>
      <c r="GE497" s="52"/>
      <c r="GF497" s="52"/>
      <c r="GG497" s="52"/>
      <c r="GH497" s="52"/>
      <c r="GI497" s="52"/>
      <c r="GJ497" s="52"/>
      <c r="GK497" s="52"/>
      <c r="GL497" s="52"/>
      <c r="GM497" s="52"/>
      <c r="GN497" s="52"/>
      <c r="GO497" s="52"/>
      <c r="GP497" s="52"/>
      <c r="GQ497" s="52"/>
      <c r="GR497" s="52"/>
      <c r="GS497" s="52"/>
      <c r="GT497" s="52"/>
      <c r="GU497" s="52"/>
      <c r="GV497" s="52"/>
      <c r="GW497" s="52"/>
      <c r="GX497" s="52"/>
      <c r="GY497" s="52"/>
      <c r="GZ497" s="52"/>
      <c r="HA497" s="52"/>
      <c r="HB497" s="52"/>
      <c r="HC497" s="52"/>
      <c r="HD497" s="52"/>
      <c r="HE497" s="52"/>
      <c r="HF497" s="52"/>
      <c r="HG497" s="52"/>
      <c r="HH497" s="52"/>
      <c r="HI497" s="52"/>
      <c r="HJ497" s="52"/>
      <c r="HK497" s="52"/>
      <c r="HL497" s="52"/>
      <c r="HM497" s="52"/>
      <c r="HN497" s="52"/>
      <c r="HO497" s="52"/>
      <c r="HP497" s="52"/>
      <c r="HQ497" s="52"/>
      <c r="HR497" s="52"/>
      <c r="HS497" s="52"/>
      <c r="HT497" s="52"/>
      <c r="HU497" s="52"/>
      <c r="HV497" s="52"/>
      <c r="HW497" s="52"/>
      <c r="HX497" s="52"/>
      <c r="HY497" s="52"/>
      <c r="HZ497" s="52"/>
      <c r="IA497" s="52"/>
      <c r="IB497" s="52"/>
      <c r="IC497" s="52"/>
      <c r="ID497" s="52"/>
      <c r="IE497" s="52"/>
      <c r="IF497" s="52"/>
      <c r="IG497" s="52"/>
      <c r="IH497" s="52"/>
      <c r="II497" s="52"/>
      <c r="IJ497" s="52"/>
      <c r="IK497" s="52"/>
      <c r="IL497" s="52"/>
      <c r="IM497" s="52"/>
      <c r="IN497" s="52"/>
      <c r="IO497" s="52"/>
      <c r="IP497" s="52"/>
      <c r="IQ497" s="52"/>
      <c r="IR497" s="52"/>
      <c r="IS497" s="52"/>
      <c r="IT497" s="52"/>
      <c r="IU497" s="52"/>
      <c r="IV497" s="52"/>
      <c r="IW497" s="52"/>
      <c r="IX497" s="52"/>
      <c r="IY497" s="52"/>
      <c r="IZ497" s="52"/>
      <c r="JA497" s="52"/>
      <c r="JB497" s="52"/>
      <c r="JC497" s="52"/>
      <c r="JD497" s="52"/>
      <c r="JE497" s="52"/>
      <c r="JF497" s="52"/>
      <c r="JG497" s="52"/>
      <c r="JH497" s="52"/>
      <c r="JI497" s="52"/>
      <c r="JJ497" s="52"/>
      <c r="JK497" s="52"/>
      <c r="JL497" s="52"/>
      <c r="JM497" s="52"/>
      <c r="JN497" s="52"/>
      <c r="JO497" s="52"/>
      <c r="JP497" s="52"/>
      <c r="JQ497" s="52"/>
      <c r="JR497" s="52"/>
      <c r="JS497" s="52"/>
      <c r="JT497" s="52"/>
      <c r="JU497" s="52"/>
      <c r="JV497" s="52"/>
      <c r="JW497" s="52"/>
      <c r="JX497" s="52"/>
      <c r="JY497" s="52"/>
      <c r="JZ497" s="52"/>
      <c r="KA497" s="52"/>
      <c r="KB497" s="52"/>
      <c r="KC497" s="52"/>
      <c r="KD497" s="52"/>
      <c r="KE497" s="52"/>
      <c r="KF497" s="52"/>
      <c r="KG497" s="52"/>
      <c r="KH497" s="52"/>
      <c r="KI497" s="52"/>
      <c r="KJ497" s="52"/>
      <c r="KK497" s="52"/>
      <c r="KL497" s="52"/>
      <c r="KM497" s="52"/>
      <c r="KN497" s="52"/>
      <c r="KO497" s="52"/>
      <c r="KP497" s="52"/>
      <c r="KQ497" s="52"/>
      <c r="KR497" s="52"/>
      <c r="KS497" s="52"/>
      <c r="KT497" s="52"/>
      <c r="KU497" s="52"/>
      <c r="KV497" s="52"/>
      <c r="KW497" s="52"/>
      <c r="KX497" s="52"/>
      <c r="KY497" s="52"/>
      <c r="KZ497" s="52"/>
      <c r="LA497" s="52"/>
      <c r="LB497" s="52"/>
      <c r="LC497" s="52"/>
      <c r="LD497" s="52"/>
      <c r="LE497" s="52"/>
      <c r="LF497" s="52"/>
      <c r="LG497" s="52"/>
      <c r="LH497" s="52"/>
      <c r="LI497" s="52"/>
      <c r="LJ497" s="52"/>
      <c r="LK497" s="52"/>
      <c r="LL497" s="52"/>
      <c r="LM497" s="52"/>
      <c r="LN497" s="52"/>
      <c r="LO497" s="52"/>
      <c r="LP497" s="52"/>
      <c r="LQ497" s="52"/>
      <c r="LR497" s="52"/>
      <c r="LS497" s="52"/>
      <c r="LT497" s="52"/>
      <c r="LU497" s="52"/>
      <c r="LV497" s="52"/>
      <c r="LW497" s="52"/>
      <c r="LX497" s="52"/>
      <c r="LY497" s="52"/>
      <c r="LZ497" s="52"/>
      <c r="MA497" s="52"/>
      <c r="MB497" s="52"/>
      <c r="MC497" s="52"/>
      <c r="MD497" s="52"/>
      <c r="ME497" s="52"/>
      <c r="MF497" s="52"/>
      <c r="MG497" s="52"/>
      <c r="MH497" s="52"/>
      <c r="MI497" s="52"/>
      <c r="MJ497" s="52"/>
      <c r="MK497" s="52"/>
      <c r="ML497" s="52"/>
      <c r="MM497" s="52"/>
      <c r="MN497" s="52"/>
      <c r="MO497" s="52"/>
      <c r="MP497" s="52"/>
      <c r="MQ497" s="52"/>
      <c r="MR497" s="52"/>
      <c r="MS497" s="52"/>
      <c r="MT497" s="52"/>
      <c r="MU497" s="52"/>
      <c r="MV497" s="52"/>
      <c r="MW497" s="52"/>
      <c r="MX497" s="52"/>
      <c r="MY497" s="52"/>
      <c r="MZ497" s="52"/>
      <c r="NA497" s="52"/>
      <c r="NB497" s="52"/>
      <c r="NC497" s="52"/>
      <c r="ND497" s="52"/>
      <c r="NE497" s="52"/>
      <c r="NF497" s="52"/>
      <c r="NG497" s="52"/>
      <c r="NH497" s="52"/>
      <c r="NI497" s="52"/>
      <c r="NJ497" s="52"/>
      <c r="NK497" s="52"/>
      <c r="NL497" s="52"/>
      <c r="NM497" s="52"/>
      <c r="NN497" s="52"/>
      <c r="NO497" s="52"/>
      <c r="NP497" s="52"/>
      <c r="NQ497" s="52"/>
      <c r="NR497" s="52"/>
      <c r="NS497" s="52"/>
      <c r="NT497" s="52"/>
      <c r="NU497" s="52"/>
      <c r="NV497" s="52"/>
      <c r="NW497" s="52"/>
      <c r="NX497" s="52"/>
      <c r="NY497" s="52"/>
      <c r="NZ497" s="52"/>
      <c r="OA497" s="52"/>
      <c r="OB497" s="52"/>
      <c r="OC497" s="52"/>
      <c r="OD497" s="52"/>
      <c r="OE497" s="52"/>
      <c r="OF497" s="52"/>
      <c r="OG497" s="52"/>
      <c r="OH497" s="52"/>
      <c r="OI497" s="52"/>
      <c r="OJ497" s="52"/>
      <c r="OK497" s="52"/>
      <c r="OL497" s="52"/>
      <c r="OM497" s="52"/>
      <c r="ON497" s="52"/>
      <c r="OO497" s="52"/>
      <c r="OP497" s="52"/>
      <c r="OQ497" s="52"/>
      <c r="OR497" s="52"/>
      <c r="OS497" s="52"/>
      <c r="OT497" s="52"/>
      <c r="OU497" s="52"/>
      <c r="OV497" s="52"/>
      <c r="OW497" s="52"/>
      <c r="OX497" s="52"/>
      <c r="OY497" s="52"/>
      <c r="OZ497" s="52"/>
      <c r="PA497" s="52"/>
      <c r="PB497" s="52"/>
      <c r="PC497" s="52"/>
      <c r="PD497" s="52"/>
      <c r="PE497" s="52"/>
      <c r="PF497" s="52"/>
      <c r="PG497" s="52"/>
      <c r="PH497" s="52"/>
      <c r="PI497" s="52"/>
      <c r="PJ497" s="52"/>
      <c r="PK497" s="52"/>
      <c r="PL497" s="52"/>
      <c r="PM497" s="52"/>
      <c r="PN497" s="52"/>
      <c r="PO497" s="52"/>
      <c r="PP497" s="52"/>
      <c r="PQ497" s="52"/>
      <c r="PR497" s="52"/>
      <c r="PS497" s="52"/>
      <c r="PT497" s="52"/>
      <c r="PU497" s="52"/>
      <c r="PV497" s="52"/>
      <c r="PW497" s="52"/>
      <c r="PX497" s="52"/>
      <c r="PY497" s="52"/>
      <c r="PZ497" s="52"/>
      <c r="QA497" s="52"/>
      <c r="QB497" s="52"/>
      <c r="QC497" s="52"/>
      <c r="QD497" s="52"/>
      <c r="QE497" s="52"/>
      <c r="QF497" s="52"/>
      <c r="QG497" s="52"/>
      <c r="QH497" s="52"/>
      <c r="QI497" s="52"/>
      <c r="QJ497" s="52"/>
      <c r="QK497" s="52"/>
      <c r="QL497" s="52"/>
      <c r="QM497" s="52"/>
      <c r="QN497" s="52"/>
      <c r="QO497" s="52"/>
      <c r="QP497" s="52"/>
      <c r="QQ497" s="52"/>
      <c r="QR497" s="52"/>
      <c r="QS497" s="52"/>
      <c r="QT497" s="52"/>
      <c r="QU497" s="52"/>
      <c r="QV497" s="52"/>
      <c r="QW497" s="52"/>
      <c r="QX497" s="52"/>
      <c r="QY497" s="52"/>
      <c r="QZ497" s="52"/>
      <c r="RA497" s="52"/>
      <c r="RB497" s="52"/>
      <c r="RC497" s="52"/>
      <c r="RD497" s="52"/>
      <c r="RE497" s="52"/>
      <c r="RF497" s="52"/>
      <c r="RG497" s="52"/>
      <c r="RH497" s="52"/>
      <c r="RI497" s="52"/>
      <c r="RJ497" s="52"/>
      <c r="RK497" s="52"/>
      <c r="RL497" s="52"/>
      <c r="RM497" s="52"/>
      <c r="RN497" s="52"/>
      <c r="RO497" s="52"/>
      <c r="RP497" s="52"/>
      <c r="RQ497" s="52"/>
      <c r="RR497" s="52"/>
      <c r="RS497" s="52"/>
      <c r="RT497" s="52"/>
      <c r="RU497" s="52"/>
      <c r="RV497" s="52"/>
      <c r="RW497" s="52"/>
      <c r="RX497" s="52"/>
      <c r="RY497" s="52"/>
      <c r="RZ497" s="52"/>
      <c r="SA497" s="52"/>
      <c r="SB497" s="52"/>
      <c r="SC497" s="52"/>
      <c r="SD497" s="52"/>
      <c r="SE497" s="52"/>
      <c r="SF497" s="52"/>
      <c r="SG497" s="52"/>
      <c r="SH497" s="52"/>
      <c r="SI497" s="52"/>
      <c r="SJ497" s="52"/>
      <c r="SK497" s="52"/>
      <c r="SL497" s="52"/>
      <c r="SM497" s="52"/>
      <c r="SN497" s="52"/>
      <c r="SO497" s="52"/>
      <c r="SP497" s="52"/>
      <c r="SQ497" s="52"/>
      <c r="SR497" s="52"/>
      <c r="SS497" s="52"/>
      <c r="ST497" s="52"/>
      <c r="SU497" s="52"/>
      <c r="SV497" s="52"/>
      <c r="SW497" s="52"/>
      <c r="SX497" s="52"/>
      <c r="SY497" s="52"/>
      <c r="SZ497" s="52"/>
      <c r="TA497" s="52"/>
      <c r="TB497" s="52"/>
      <c r="TC497" s="52"/>
      <c r="TD497" s="52"/>
      <c r="TE497" s="52"/>
      <c r="TF497" s="52"/>
      <c r="TG497" s="52"/>
      <c r="TH497" s="52"/>
      <c r="TI497" s="52"/>
      <c r="TJ497" s="52"/>
      <c r="TK497" s="52"/>
      <c r="TL497" s="52"/>
      <c r="TM497" s="52"/>
      <c r="TN497" s="52"/>
      <c r="TO497" s="52"/>
      <c r="TP497" s="52"/>
      <c r="TQ497" s="52"/>
      <c r="TR497" s="52"/>
      <c r="TS497" s="52"/>
      <c r="TT497" s="52"/>
      <c r="TU497" s="52"/>
      <c r="TV497" s="52"/>
      <c r="TW497" s="52"/>
      <c r="TX497" s="52"/>
      <c r="TY497" s="52"/>
      <c r="TZ497" s="52"/>
      <c r="UA497" s="52"/>
      <c r="UB497" s="52"/>
      <c r="UC497" s="52"/>
      <c r="UD497" s="52"/>
      <c r="UE497" s="52"/>
      <c r="UF497" s="52"/>
      <c r="UG497" s="52"/>
      <c r="UH497" s="52"/>
      <c r="UI497" s="52"/>
      <c r="UJ497" s="52"/>
      <c r="UK497" s="52"/>
      <c r="UL497" s="52"/>
      <c r="UM497" s="52"/>
      <c r="UN497" s="52"/>
      <c r="UO497" s="52"/>
      <c r="UP497" s="52"/>
      <c r="UQ497" s="52"/>
      <c r="UR497" s="52"/>
      <c r="US497" s="52"/>
      <c r="UT497" s="52"/>
      <c r="UU497" s="52"/>
      <c r="UV497" s="52"/>
      <c r="UW497" s="52"/>
      <c r="UX497" s="52"/>
      <c r="UY497" s="52"/>
      <c r="UZ497" s="52"/>
      <c r="VA497" s="52"/>
      <c r="VB497" s="52"/>
      <c r="VC497" s="52"/>
      <c r="VD497" s="52"/>
      <c r="VE497" s="52"/>
      <c r="VF497" s="52"/>
      <c r="VG497" s="52"/>
      <c r="VH497" s="52"/>
      <c r="VI497" s="52"/>
      <c r="VJ497" s="52"/>
      <c r="VK497" s="52"/>
      <c r="VL497" s="52"/>
      <c r="VM497" s="52"/>
      <c r="VN497" s="52"/>
      <c r="VO497" s="52"/>
      <c r="VP497" s="52"/>
      <c r="VQ497" s="52"/>
      <c r="VR497" s="52"/>
      <c r="VS497" s="52"/>
      <c r="VT497" s="52"/>
      <c r="VU497" s="52"/>
      <c r="VV497" s="52"/>
      <c r="VW497" s="52"/>
      <c r="VX497" s="52"/>
      <c r="VY497" s="52"/>
      <c r="VZ497" s="52"/>
      <c r="WA497" s="52"/>
      <c r="WB497" s="52"/>
      <c r="WC497" s="52"/>
      <c r="WD497" s="52"/>
      <c r="WE497" s="52"/>
      <c r="WF497" s="52"/>
      <c r="WG497" s="52"/>
      <c r="WH497" s="52"/>
      <c r="WI497" s="52"/>
      <c r="WJ497" s="52"/>
      <c r="WK497" s="52"/>
      <c r="WL497" s="52"/>
      <c r="WM497" s="52"/>
      <c r="WN497" s="52"/>
      <c r="WO497" s="52"/>
      <c r="WP497" s="52"/>
      <c r="WQ497" s="52"/>
      <c r="WR497" s="52"/>
      <c r="WS497" s="52"/>
      <c r="WT497" s="52"/>
      <c r="WU497" s="52"/>
      <c r="WV497" s="52"/>
      <c r="WW497" s="52"/>
      <c r="WX497" s="52"/>
      <c r="WY497" s="52"/>
      <c r="WZ497" s="52"/>
      <c r="XA497" s="52"/>
      <c r="XB497" s="52"/>
      <c r="XC497" s="52"/>
      <c r="XD497" s="52"/>
      <c r="XE497" s="52"/>
      <c r="XF497" s="52"/>
      <c r="XG497" s="52"/>
      <c r="XH497" s="52"/>
      <c r="XI497" s="52"/>
      <c r="XJ497" s="52"/>
      <c r="XK497" s="52"/>
      <c r="XL497" s="52"/>
      <c r="XM497" s="52"/>
      <c r="XN497" s="52"/>
      <c r="XO497" s="52"/>
      <c r="XP497" s="52"/>
      <c r="XQ497" s="52"/>
      <c r="XR497" s="52"/>
      <c r="XS497" s="52"/>
      <c r="XT497" s="52"/>
      <c r="XU497" s="52"/>
      <c r="XV497" s="52"/>
      <c r="XW497" s="52"/>
      <c r="XX497" s="52"/>
      <c r="XY497" s="52"/>
      <c r="XZ497" s="52"/>
      <c r="YA497" s="52"/>
      <c r="YB497" s="52"/>
      <c r="YC497" s="52"/>
      <c r="YD497" s="52"/>
      <c r="YE497" s="52"/>
      <c r="YF497" s="52"/>
      <c r="YG497" s="52"/>
      <c r="YH497" s="52"/>
      <c r="YI497" s="52"/>
      <c r="YJ497" s="52"/>
      <c r="YK497" s="52"/>
      <c r="YL497" s="52"/>
      <c r="YM497" s="52"/>
      <c r="YN497" s="52"/>
      <c r="YO497" s="52"/>
      <c r="YP497" s="52"/>
      <c r="YQ497" s="52"/>
      <c r="YR497" s="52"/>
      <c r="YS497" s="52"/>
      <c r="YT497" s="52"/>
      <c r="YU497" s="52"/>
      <c r="YV497" s="52"/>
      <c r="YW497" s="52"/>
      <c r="YX497" s="52"/>
      <c r="YY497" s="52"/>
      <c r="YZ497" s="52"/>
      <c r="ZA497" s="52"/>
      <c r="ZB497" s="52"/>
      <c r="ZC497" s="52"/>
      <c r="ZD497" s="52"/>
    </row>
    <row r="498" spans="1:680" s="274" customFormat="1" ht="82.5" customHeight="1" thickBot="1" x14ac:dyDescent="0.35">
      <c r="A498" s="52" t="s">
        <v>269</v>
      </c>
      <c r="B498" s="154" t="s">
        <v>279</v>
      </c>
      <c r="C498" s="164" t="s">
        <v>280</v>
      </c>
      <c r="D498" s="155" t="s">
        <v>170</v>
      </c>
      <c r="E498" s="156" t="s">
        <v>264</v>
      </c>
      <c r="F498" s="275">
        <f>2*3861.79</f>
        <v>7723.58</v>
      </c>
      <c r="G498" s="167"/>
      <c r="H498" s="166" t="s">
        <v>276</v>
      </c>
      <c r="I498" s="276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  <c r="AT498" s="52"/>
      <c r="AU498" s="52"/>
      <c r="AV498" s="52"/>
      <c r="AW498" s="52"/>
      <c r="AX498" s="52"/>
      <c r="AY498" s="52"/>
      <c r="AZ498" s="52"/>
      <c r="BA498" s="52"/>
      <c r="BB498" s="52"/>
      <c r="BC498" s="52"/>
      <c r="BD498" s="52"/>
      <c r="BE498" s="52"/>
      <c r="BF498" s="52"/>
      <c r="BG498" s="52"/>
      <c r="BH498" s="52"/>
      <c r="BI498" s="52"/>
      <c r="BJ498" s="52"/>
      <c r="BK498" s="52"/>
      <c r="BL498" s="52"/>
      <c r="BM498" s="52"/>
      <c r="BN498" s="52"/>
      <c r="BO498" s="52"/>
      <c r="BP498" s="52"/>
      <c r="BQ498" s="52"/>
      <c r="BR498" s="52"/>
      <c r="BS498" s="52"/>
      <c r="BT498" s="52"/>
      <c r="BU498" s="52"/>
      <c r="BV498" s="52"/>
      <c r="BW498" s="52"/>
      <c r="BX498" s="52"/>
      <c r="BY498" s="52"/>
      <c r="BZ498" s="52"/>
      <c r="CA498" s="52"/>
      <c r="CB498" s="52"/>
      <c r="CC498" s="52"/>
      <c r="CD498" s="52"/>
      <c r="CE498" s="52"/>
      <c r="CF498" s="52"/>
      <c r="CG498" s="52"/>
      <c r="CH498" s="52"/>
      <c r="CI498" s="52"/>
      <c r="CJ498" s="52"/>
      <c r="CK498" s="52"/>
      <c r="CL498" s="52"/>
      <c r="CM498" s="52"/>
      <c r="CN498" s="52"/>
      <c r="CO498" s="52"/>
      <c r="CP498" s="52"/>
      <c r="CQ498" s="52"/>
      <c r="CR498" s="52"/>
      <c r="CS498" s="52"/>
      <c r="CT498" s="52"/>
      <c r="CU498" s="52"/>
      <c r="CV498" s="52"/>
      <c r="CW498" s="52"/>
      <c r="CX498" s="52"/>
      <c r="CY498" s="52"/>
      <c r="CZ498" s="52"/>
      <c r="DA498" s="52"/>
      <c r="DB498" s="52"/>
      <c r="DC498" s="52"/>
      <c r="DD498" s="52"/>
      <c r="DE498" s="52"/>
      <c r="DF498" s="52"/>
      <c r="DG498" s="52"/>
      <c r="DH498" s="52"/>
      <c r="DI498" s="52"/>
      <c r="DJ498" s="52"/>
      <c r="DK498" s="52"/>
      <c r="DL498" s="52"/>
      <c r="DM498" s="52"/>
      <c r="DN498" s="52"/>
      <c r="DO498" s="52"/>
      <c r="DP498" s="52"/>
      <c r="DQ498" s="52"/>
      <c r="DR498" s="52"/>
      <c r="DS498" s="52"/>
      <c r="DT498" s="52"/>
      <c r="DU498" s="52"/>
      <c r="DV498" s="52"/>
      <c r="DW498" s="52"/>
      <c r="DX498" s="52"/>
      <c r="DY498" s="52"/>
      <c r="DZ498" s="52"/>
      <c r="EA498" s="52"/>
      <c r="EB498" s="52"/>
      <c r="EC498" s="52"/>
      <c r="ED498" s="52"/>
      <c r="EE498" s="52"/>
      <c r="EF498" s="52"/>
      <c r="EG498" s="52"/>
      <c r="EH498" s="52"/>
      <c r="EI498" s="52"/>
      <c r="EJ498" s="52"/>
      <c r="EK498" s="52"/>
      <c r="EL498" s="52"/>
      <c r="EM498" s="52"/>
      <c r="EN498" s="52"/>
      <c r="EO498" s="52"/>
      <c r="EP498" s="52"/>
      <c r="EQ498" s="52"/>
      <c r="ER498" s="52"/>
      <c r="ES498" s="52"/>
      <c r="ET498" s="52"/>
      <c r="EU498" s="52"/>
      <c r="EV498" s="52"/>
      <c r="EW498" s="52"/>
      <c r="EX498" s="52"/>
      <c r="EY498" s="52"/>
      <c r="EZ498" s="52"/>
      <c r="FA498" s="52"/>
      <c r="FB498" s="52"/>
      <c r="FC498" s="52"/>
      <c r="FD498" s="52"/>
      <c r="FE498" s="52"/>
      <c r="FF498" s="52"/>
      <c r="FG498" s="52"/>
      <c r="FH498" s="52"/>
      <c r="FI498" s="52"/>
      <c r="FJ498" s="52"/>
      <c r="FK498" s="52"/>
      <c r="FL498" s="52"/>
      <c r="FM498" s="52"/>
      <c r="FN498" s="52"/>
      <c r="FO498" s="52"/>
      <c r="FP498" s="52"/>
      <c r="FQ498" s="52"/>
      <c r="FR498" s="52"/>
      <c r="FS498" s="52"/>
      <c r="FT498" s="52"/>
      <c r="FU498" s="52"/>
      <c r="FV498" s="52"/>
      <c r="FW498" s="52"/>
      <c r="FX498" s="52"/>
      <c r="FY498" s="52"/>
      <c r="FZ498" s="52"/>
      <c r="GA498" s="52"/>
      <c r="GB498" s="52"/>
      <c r="GC498" s="52"/>
      <c r="GD498" s="52"/>
      <c r="GE498" s="52"/>
      <c r="GF498" s="52"/>
      <c r="GG498" s="52"/>
      <c r="GH498" s="52"/>
      <c r="GI498" s="52"/>
      <c r="GJ498" s="52"/>
      <c r="GK498" s="52"/>
      <c r="GL498" s="52"/>
      <c r="GM498" s="52"/>
      <c r="GN498" s="52"/>
      <c r="GO498" s="52"/>
      <c r="GP498" s="52"/>
      <c r="GQ498" s="52"/>
      <c r="GR498" s="52"/>
      <c r="GS498" s="52"/>
      <c r="GT498" s="52"/>
      <c r="GU498" s="52"/>
      <c r="GV498" s="52"/>
      <c r="GW498" s="52"/>
      <c r="GX498" s="52"/>
      <c r="GY498" s="52"/>
      <c r="GZ498" s="52"/>
      <c r="HA498" s="52"/>
      <c r="HB498" s="52"/>
      <c r="HC498" s="52"/>
      <c r="HD498" s="52"/>
      <c r="HE498" s="52"/>
      <c r="HF498" s="52"/>
      <c r="HG498" s="52"/>
      <c r="HH498" s="52"/>
      <c r="HI498" s="52"/>
      <c r="HJ498" s="52"/>
      <c r="HK498" s="52"/>
      <c r="HL498" s="52"/>
      <c r="HM498" s="52"/>
      <c r="HN498" s="52"/>
      <c r="HO498" s="52"/>
      <c r="HP498" s="52"/>
      <c r="HQ498" s="52"/>
      <c r="HR498" s="52"/>
      <c r="HS498" s="52"/>
      <c r="HT498" s="52"/>
      <c r="HU498" s="52"/>
      <c r="HV498" s="52"/>
      <c r="HW498" s="52"/>
      <c r="HX498" s="52"/>
      <c r="HY498" s="52"/>
      <c r="HZ498" s="52"/>
      <c r="IA498" s="52"/>
      <c r="IB498" s="52"/>
      <c r="IC498" s="52"/>
      <c r="ID498" s="52"/>
      <c r="IE498" s="52"/>
      <c r="IF498" s="52"/>
      <c r="IG498" s="52"/>
      <c r="IH498" s="52"/>
      <c r="II498" s="52"/>
      <c r="IJ498" s="52"/>
      <c r="IK498" s="52"/>
      <c r="IL498" s="52"/>
      <c r="IM498" s="52"/>
      <c r="IN498" s="52"/>
      <c r="IO498" s="52"/>
      <c r="IP498" s="52"/>
      <c r="IQ498" s="52"/>
      <c r="IR498" s="52"/>
      <c r="IS498" s="52"/>
      <c r="IT498" s="52"/>
      <c r="IU498" s="52"/>
      <c r="IV498" s="52"/>
      <c r="IW498" s="52"/>
      <c r="IX498" s="52"/>
      <c r="IY498" s="52"/>
      <c r="IZ498" s="52"/>
      <c r="JA498" s="52"/>
      <c r="JB498" s="52"/>
      <c r="JC498" s="52"/>
      <c r="JD498" s="52"/>
      <c r="JE498" s="52"/>
      <c r="JF498" s="52"/>
      <c r="JG498" s="52"/>
      <c r="JH498" s="52"/>
      <c r="JI498" s="52"/>
      <c r="JJ498" s="52"/>
      <c r="JK498" s="52"/>
      <c r="JL498" s="52"/>
      <c r="JM498" s="52"/>
      <c r="JN498" s="52"/>
      <c r="JO498" s="52"/>
      <c r="JP498" s="52"/>
      <c r="JQ498" s="52"/>
      <c r="JR498" s="52"/>
      <c r="JS498" s="52"/>
      <c r="JT498" s="52"/>
      <c r="JU498" s="52"/>
      <c r="JV498" s="52"/>
      <c r="JW498" s="52"/>
      <c r="JX498" s="52"/>
      <c r="JY498" s="52"/>
      <c r="JZ498" s="52"/>
      <c r="KA498" s="52"/>
      <c r="KB498" s="52"/>
      <c r="KC498" s="52"/>
      <c r="KD498" s="52"/>
      <c r="KE498" s="52"/>
      <c r="KF498" s="52"/>
      <c r="KG498" s="52"/>
      <c r="KH498" s="52"/>
      <c r="KI498" s="52"/>
      <c r="KJ498" s="52"/>
      <c r="KK498" s="52"/>
      <c r="KL498" s="52"/>
      <c r="KM498" s="52"/>
      <c r="KN498" s="52"/>
      <c r="KO498" s="52"/>
      <c r="KP498" s="52"/>
      <c r="KQ498" s="52"/>
      <c r="KR498" s="52"/>
      <c r="KS498" s="52"/>
      <c r="KT498" s="52"/>
      <c r="KU498" s="52"/>
      <c r="KV498" s="52"/>
      <c r="KW498" s="52"/>
      <c r="KX498" s="52"/>
      <c r="KY498" s="52"/>
      <c r="KZ498" s="52"/>
      <c r="LA498" s="52"/>
      <c r="LB498" s="52"/>
      <c r="LC498" s="52"/>
      <c r="LD498" s="52"/>
      <c r="LE498" s="52"/>
      <c r="LF498" s="52"/>
      <c r="LG498" s="52"/>
      <c r="LH498" s="52"/>
      <c r="LI498" s="52"/>
      <c r="LJ498" s="52"/>
      <c r="LK498" s="52"/>
      <c r="LL498" s="52"/>
      <c r="LM498" s="52"/>
      <c r="LN498" s="52"/>
      <c r="LO498" s="52"/>
      <c r="LP498" s="52"/>
      <c r="LQ498" s="52"/>
      <c r="LR498" s="52"/>
      <c r="LS498" s="52"/>
      <c r="LT498" s="52"/>
      <c r="LU498" s="52"/>
      <c r="LV498" s="52"/>
      <c r="LW498" s="52"/>
      <c r="LX498" s="52"/>
      <c r="LY498" s="52"/>
      <c r="LZ498" s="52"/>
      <c r="MA498" s="52"/>
      <c r="MB498" s="52"/>
      <c r="MC498" s="52"/>
      <c r="MD498" s="52"/>
      <c r="ME498" s="52"/>
      <c r="MF498" s="52"/>
      <c r="MG498" s="52"/>
      <c r="MH498" s="52"/>
      <c r="MI498" s="52"/>
      <c r="MJ498" s="52"/>
      <c r="MK498" s="52"/>
      <c r="ML498" s="52"/>
      <c r="MM498" s="52"/>
      <c r="MN498" s="52"/>
      <c r="MO498" s="52"/>
      <c r="MP498" s="52"/>
      <c r="MQ498" s="52"/>
      <c r="MR498" s="52"/>
      <c r="MS498" s="52"/>
      <c r="MT498" s="52"/>
      <c r="MU498" s="52"/>
      <c r="MV498" s="52"/>
      <c r="MW498" s="52"/>
      <c r="MX498" s="52"/>
      <c r="MY498" s="52"/>
      <c r="MZ498" s="52"/>
      <c r="NA498" s="52"/>
      <c r="NB498" s="52"/>
      <c r="NC498" s="52"/>
      <c r="ND498" s="52"/>
      <c r="NE498" s="52"/>
      <c r="NF498" s="52"/>
      <c r="NG498" s="52"/>
      <c r="NH498" s="52"/>
      <c r="NI498" s="52"/>
      <c r="NJ498" s="52"/>
      <c r="NK498" s="52"/>
      <c r="NL498" s="52"/>
      <c r="NM498" s="52"/>
      <c r="NN498" s="52"/>
      <c r="NO498" s="52"/>
      <c r="NP498" s="52"/>
      <c r="NQ498" s="52"/>
      <c r="NR498" s="52"/>
      <c r="NS498" s="52"/>
      <c r="NT498" s="52"/>
      <c r="NU498" s="52"/>
      <c r="NV498" s="52"/>
      <c r="NW498" s="52"/>
      <c r="NX498" s="52"/>
      <c r="NY498" s="52"/>
      <c r="NZ498" s="52"/>
      <c r="OA498" s="52"/>
      <c r="OB498" s="52"/>
      <c r="OC498" s="52"/>
      <c r="OD498" s="52"/>
      <c r="OE498" s="52"/>
      <c r="OF498" s="52"/>
      <c r="OG498" s="52"/>
      <c r="OH498" s="52"/>
      <c r="OI498" s="52"/>
      <c r="OJ498" s="52"/>
      <c r="OK498" s="52"/>
      <c r="OL498" s="52"/>
      <c r="OM498" s="52"/>
      <c r="ON498" s="52"/>
      <c r="OO498" s="52"/>
      <c r="OP498" s="52"/>
      <c r="OQ498" s="52"/>
      <c r="OR498" s="52"/>
      <c r="OS498" s="52"/>
      <c r="OT498" s="52"/>
      <c r="OU498" s="52"/>
      <c r="OV498" s="52"/>
      <c r="OW498" s="52"/>
      <c r="OX498" s="52"/>
      <c r="OY498" s="52"/>
      <c r="OZ498" s="52"/>
      <c r="PA498" s="52"/>
      <c r="PB498" s="52"/>
      <c r="PC498" s="52"/>
      <c r="PD498" s="52"/>
      <c r="PE498" s="52"/>
      <c r="PF498" s="52"/>
      <c r="PG498" s="52"/>
      <c r="PH498" s="52"/>
      <c r="PI498" s="52"/>
      <c r="PJ498" s="52"/>
      <c r="PK498" s="52"/>
      <c r="PL498" s="52"/>
      <c r="PM498" s="52"/>
      <c r="PN498" s="52"/>
      <c r="PO498" s="52"/>
      <c r="PP498" s="52"/>
      <c r="PQ498" s="52"/>
      <c r="PR498" s="52"/>
      <c r="PS498" s="52"/>
      <c r="PT498" s="52"/>
      <c r="PU498" s="52"/>
      <c r="PV498" s="52"/>
      <c r="PW498" s="52"/>
      <c r="PX498" s="52"/>
      <c r="PY498" s="52"/>
      <c r="PZ498" s="52"/>
      <c r="QA498" s="52"/>
      <c r="QB498" s="52"/>
      <c r="QC498" s="52"/>
      <c r="QD498" s="52"/>
      <c r="QE498" s="52"/>
      <c r="QF498" s="52"/>
      <c r="QG498" s="52"/>
      <c r="QH498" s="52"/>
      <c r="QI498" s="52"/>
      <c r="QJ498" s="52"/>
      <c r="QK498" s="52"/>
      <c r="QL498" s="52"/>
      <c r="QM498" s="52"/>
      <c r="QN498" s="52"/>
      <c r="QO498" s="52"/>
      <c r="QP498" s="52"/>
      <c r="QQ498" s="52"/>
      <c r="QR498" s="52"/>
      <c r="QS498" s="52"/>
      <c r="QT498" s="52"/>
      <c r="QU498" s="52"/>
      <c r="QV498" s="52"/>
      <c r="QW498" s="52"/>
      <c r="QX498" s="52"/>
      <c r="QY498" s="52"/>
      <c r="QZ498" s="52"/>
      <c r="RA498" s="52"/>
      <c r="RB498" s="52"/>
      <c r="RC498" s="52"/>
      <c r="RD498" s="52"/>
      <c r="RE498" s="52"/>
      <c r="RF498" s="52"/>
      <c r="RG498" s="52"/>
      <c r="RH498" s="52"/>
      <c r="RI498" s="52"/>
      <c r="RJ498" s="52"/>
      <c r="RK498" s="52"/>
      <c r="RL498" s="52"/>
      <c r="RM498" s="52"/>
      <c r="RN498" s="52"/>
      <c r="RO498" s="52"/>
      <c r="RP498" s="52"/>
      <c r="RQ498" s="52"/>
      <c r="RR498" s="52"/>
      <c r="RS498" s="52"/>
      <c r="RT498" s="52"/>
      <c r="RU498" s="52"/>
      <c r="RV498" s="52"/>
      <c r="RW498" s="52"/>
      <c r="RX498" s="52"/>
      <c r="RY498" s="52"/>
      <c r="RZ498" s="52"/>
      <c r="SA498" s="52"/>
      <c r="SB498" s="52"/>
      <c r="SC498" s="52"/>
      <c r="SD498" s="52"/>
      <c r="SE498" s="52"/>
      <c r="SF498" s="52"/>
      <c r="SG498" s="52"/>
      <c r="SH498" s="52"/>
      <c r="SI498" s="52"/>
      <c r="SJ498" s="52"/>
      <c r="SK498" s="52"/>
      <c r="SL498" s="52"/>
      <c r="SM498" s="52"/>
      <c r="SN498" s="52"/>
      <c r="SO498" s="52"/>
      <c r="SP498" s="52"/>
      <c r="SQ498" s="52"/>
      <c r="SR498" s="52"/>
      <c r="SS498" s="52"/>
      <c r="ST498" s="52"/>
      <c r="SU498" s="52"/>
      <c r="SV498" s="52"/>
      <c r="SW498" s="52"/>
      <c r="SX498" s="52"/>
      <c r="SY498" s="52"/>
      <c r="SZ498" s="52"/>
      <c r="TA498" s="52"/>
      <c r="TB498" s="52"/>
      <c r="TC498" s="52"/>
      <c r="TD498" s="52"/>
      <c r="TE498" s="52"/>
      <c r="TF498" s="52"/>
      <c r="TG498" s="52"/>
      <c r="TH498" s="52"/>
      <c r="TI498" s="52"/>
      <c r="TJ498" s="52"/>
      <c r="TK498" s="52"/>
      <c r="TL498" s="52"/>
      <c r="TM498" s="52"/>
      <c r="TN498" s="52"/>
      <c r="TO498" s="52"/>
      <c r="TP498" s="52"/>
      <c r="TQ498" s="52"/>
      <c r="TR498" s="52"/>
      <c r="TS498" s="52"/>
      <c r="TT498" s="52"/>
      <c r="TU498" s="52"/>
      <c r="TV498" s="52"/>
      <c r="TW498" s="52"/>
      <c r="TX498" s="52"/>
      <c r="TY498" s="52"/>
      <c r="TZ498" s="52"/>
      <c r="UA498" s="52"/>
      <c r="UB498" s="52"/>
      <c r="UC498" s="52"/>
      <c r="UD498" s="52"/>
      <c r="UE498" s="52"/>
      <c r="UF498" s="52"/>
      <c r="UG498" s="52"/>
      <c r="UH498" s="52"/>
      <c r="UI498" s="52"/>
      <c r="UJ498" s="52"/>
      <c r="UK498" s="52"/>
      <c r="UL498" s="52"/>
      <c r="UM498" s="52"/>
      <c r="UN498" s="52"/>
      <c r="UO498" s="52"/>
      <c r="UP498" s="52"/>
      <c r="UQ498" s="52"/>
      <c r="UR498" s="52"/>
      <c r="US498" s="52"/>
      <c r="UT498" s="52"/>
      <c r="UU498" s="52"/>
      <c r="UV498" s="52"/>
      <c r="UW498" s="52"/>
      <c r="UX498" s="52"/>
      <c r="UY498" s="52"/>
      <c r="UZ498" s="52"/>
      <c r="VA498" s="52"/>
      <c r="VB498" s="52"/>
      <c r="VC498" s="52"/>
      <c r="VD498" s="52"/>
      <c r="VE498" s="52"/>
      <c r="VF498" s="52"/>
      <c r="VG498" s="52"/>
      <c r="VH498" s="52"/>
      <c r="VI498" s="52"/>
      <c r="VJ498" s="52"/>
      <c r="VK498" s="52"/>
      <c r="VL498" s="52"/>
      <c r="VM498" s="52"/>
      <c r="VN498" s="52"/>
      <c r="VO498" s="52"/>
      <c r="VP498" s="52"/>
      <c r="VQ498" s="52"/>
      <c r="VR498" s="52"/>
      <c r="VS498" s="52"/>
      <c r="VT498" s="52"/>
      <c r="VU498" s="52"/>
      <c r="VV498" s="52"/>
      <c r="VW498" s="52"/>
      <c r="VX498" s="52"/>
      <c r="VY498" s="52"/>
      <c r="VZ498" s="52"/>
      <c r="WA498" s="52"/>
      <c r="WB498" s="52"/>
      <c r="WC498" s="52"/>
      <c r="WD498" s="52"/>
      <c r="WE498" s="52"/>
      <c r="WF498" s="52"/>
      <c r="WG498" s="52"/>
      <c r="WH498" s="52"/>
      <c r="WI498" s="52"/>
      <c r="WJ498" s="52"/>
      <c r="WK498" s="52"/>
      <c r="WL498" s="52"/>
      <c r="WM498" s="52"/>
      <c r="WN498" s="52"/>
      <c r="WO498" s="52"/>
      <c r="WP498" s="52"/>
      <c r="WQ498" s="52"/>
      <c r="WR498" s="52"/>
      <c r="WS498" s="52"/>
      <c r="WT498" s="52"/>
      <c r="WU498" s="52"/>
      <c r="WV498" s="52"/>
      <c r="WW498" s="52"/>
      <c r="WX498" s="52"/>
      <c r="WY498" s="52"/>
      <c r="WZ498" s="52"/>
      <c r="XA498" s="52"/>
      <c r="XB498" s="52"/>
      <c r="XC498" s="52"/>
      <c r="XD498" s="52"/>
      <c r="XE498" s="52"/>
      <c r="XF498" s="52"/>
      <c r="XG498" s="52"/>
      <c r="XH498" s="52"/>
      <c r="XI498" s="52"/>
      <c r="XJ498" s="52"/>
      <c r="XK498" s="52"/>
      <c r="XL498" s="52"/>
      <c r="XM498" s="52"/>
      <c r="XN498" s="52"/>
      <c r="XO498" s="52"/>
      <c r="XP498" s="52"/>
      <c r="XQ498" s="52"/>
      <c r="XR498" s="52"/>
      <c r="XS498" s="52"/>
      <c r="XT498" s="52"/>
      <c r="XU498" s="52"/>
      <c r="XV498" s="52"/>
      <c r="XW498" s="52"/>
      <c r="XX498" s="52"/>
      <c r="XY498" s="52"/>
      <c r="XZ498" s="52"/>
      <c r="YA498" s="52"/>
      <c r="YB498" s="52"/>
      <c r="YC498" s="52"/>
      <c r="YD498" s="52"/>
      <c r="YE498" s="52"/>
      <c r="YF498" s="52"/>
      <c r="YG498" s="52"/>
      <c r="YH498" s="52"/>
      <c r="YI498" s="52"/>
      <c r="YJ498" s="52"/>
      <c r="YK498" s="52"/>
      <c r="YL498" s="52"/>
      <c r="YM498" s="52"/>
      <c r="YN498" s="52"/>
      <c r="YO498" s="52"/>
      <c r="YP498" s="52"/>
      <c r="YQ498" s="52"/>
      <c r="YR498" s="52"/>
      <c r="YS498" s="52"/>
      <c r="YT498" s="52"/>
      <c r="YU498" s="52"/>
      <c r="YV498" s="52"/>
      <c r="YW498" s="52"/>
      <c r="YX498" s="52"/>
      <c r="YY498" s="52"/>
      <c r="YZ498" s="52"/>
      <c r="ZA498" s="52"/>
      <c r="ZB498" s="52"/>
      <c r="ZC498" s="52"/>
      <c r="ZD498" s="52"/>
    </row>
  </sheetData>
  <mergeCells count="334">
    <mergeCell ref="C148:C154"/>
    <mergeCell ref="D148:D154"/>
    <mergeCell ref="G148:G154"/>
    <mergeCell ref="H148:H154"/>
    <mergeCell ref="G432:G438"/>
    <mergeCell ref="H432:H438"/>
    <mergeCell ref="I432:I438"/>
    <mergeCell ref="G453:G459"/>
    <mergeCell ref="H453:H459"/>
    <mergeCell ref="D190:D196"/>
    <mergeCell ref="B238:J238"/>
    <mergeCell ref="G220:G230"/>
    <mergeCell ref="D220:D230"/>
    <mergeCell ref="H169:H175"/>
    <mergeCell ref="G155:G161"/>
    <mergeCell ref="H155:H161"/>
    <mergeCell ref="G425:G431"/>
    <mergeCell ref="C261:C267"/>
    <mergeCell ref="D261:D267"/>
    <mergeCell ref="G261:G267"/>
    <mergeCell ref="G359:G365"/>
    <mergeCell ref="H338:H344"/>
    <mergeCell ref="H331:H337"/>
    <mergeCell ref="B331:B337"/>
    <mergeCell ref="G462:G465"/>
    <mergeCell ref="B446:B452"/>
    <mergeCell ref="C446:C452"/>
    <mergeCell ref="D446:D452"/>
    <mergeCell ref="G446:G452"/>
    <mergeCell ref="H446:H452"/>
    <mergeCell ref="F9:G9"/>
    <mergeCell ref="F10:G10"/>
    <mergeCell ref="B204:B210"/>
    <mergeCell ref="C204:C210"/>
    <mergeCell ref="D204:D210"/>
    <mergeCell ref="G204:G210"/>
    <mergeCell ref="G134:G140"/>
    <mergeCell ref="B240:B246"/>
    <mergeCell ref="C240:C246"/>
    <mergeCell ref="D240:D246"/>
    <mergeCell ref="G240:G246"/>
    <mergeCell ref="C85:C91"/>
    <mergeCell ref="D85:D91"/>
    <mergeCell ref="C78:C84"/>
    <mergeCell ref="D78:D84"/>
    <mergeCell ref="B106:B112"/>
    <mergeCell ref="C141:C147"/>
    <mergeCell ref="D141:D147"/>
    <mergeCell ref="B453:B459"/>
    <mergeCell ref="C453:C459"/>
    <mergeCell ref="C366:C372"/>
    <mergeCell ref="D394:D400"/>
    <mergeCell ref="C394:C400"/>
    <mergeCell ref="C352:C358"/>
    <mergeCell ref="D352:D358"/>
    <mergeCell ref="D366:D372"/>
    <mergeCell ref="C359:C365"/>
    <mergeCell ref="D359:D365"/>
    <mergeCell ref="B366:B372"/>
    <mergeCell ref="D453:D459"/>
    <mergeCell ref="B418:B424"/>
    <mergeCell ref="C418:C424"/>
    <mergeCell ref="D418:D424"/>
    <mergeCell ref="B432:B438"/>
    <mergeCell ref="C432:C438"/>
    <mergeCell ref="D432:D438"/>
    <mergeCell ref="B425:B431"/>
    <mergeCell ref="C425:C431"/>
    <mergeCell ref="D425:D431"/>
    <mergeCell ref="H425:H431"/>
    <mergeCell ref="B8:I8"/>
    <mergeCell ref="H197:H203"/>
    <mergeCell ref="C303:C309"/>
    <mergeCell ref="D303:D309"/>
    <mergeCell ref="G303:G309"/>
    <mergeCell ref="G289:G295"/>
    <mergeCell ref="G162:G168"/>
    <mergeCell ref="H162:H168"/>
    <mergeCell ref="G254:G260"/>
    <mergeCell ref="H254:H260"/>
    <mergeCell ref="H275:H281"/>
    <mergeCell ref="G275:G281"/>
    <mergeCell ref="C169:C175"/>
    <mergeCell ref="D169:D175"/>
    <mergeCell ref="B176:B182"/>
    <mergeCell ref="C176:C182"/>
    <mergeCell ref="D183:D189"/>
    <mergeCell ref="C155:C161"/>
    <mergeCell ref="D155:D161"/>
    <mergeCell ref="B113:B119"/>
    <mergeCell ref="G176:G182"/>
    <mergeCell ref="H204:H210"/>
    <mergeCell ref="H190:H196"/>
    <mergeCell ref="G418:G424"/>
    <mergeCell ref="H418:H424"/>
    <mergeCell ref="B411:B417"/>
    <mergeCell ref="C411:C417"/>
    <mergeCell ref="D411:D417"/>
    <mergeCell ref="G411:G417"/>
    <mergeCell ref="H411:H417"/>
    <mergeCell ref="B190:B196"/>
    <mergeCell ref="H240:H246"/>
    <mergeCell ref="B197:B203"/>
    <mergeCell ref="C197:C203"/>
    <mergeCell ref="B219:I219"/>
    <mergeCell ref="B218:I218"/>
    <mergeCell ref="B211:B217"/>
    <mergeCell ref="C211:C217"/>
    <mergeCell ref="D211:D217"/>
    <mergeCell ref="C190:C196"/>
    <mergeCell ref="B352:B358"/>
    <mergeCell ref="C247:C253"/>
    <mergeCell ref="D282:D288"/>
    <mergeCell ref="B338:B344"/>
    <mergeCell ref="H282:H288"/>
    <mergeCell ref="G268:G274"/>
    <mergeCell ref="H268:H274"/>
    <mergeCell ref="H113:H119"/>
    <mergeCell ref="G106:G112"/>
    <mergeCell ref="H106:H112"/>
    <mergeCell ref="H247:H253"/>
    <mergeCell ref="C113:C119"/>
    <mergeCell ref="G127:G133"/>
    <mergeCell ref="B134:B140"/>
    <mergeCell ref="C134:C140"/>
    <mergeCell ref="D134:D140"/>
    <mergeCell ref="B169:B175"/>
    <mergeCell ref="D113:D119"/>
    <mergeCell ref="G113:G119"/>
    <mergeCell ref="B231:J231"/>
    <mergeCell ref="B235:J235"/>
    <mergeCell ref="G141:G147"/>
    <mergeCell ref="H141:H147"/>
    <mergeCell ref="H176:H182"/>
    <mergeCell ref="D176:D182"/>
    <mergeCell ref="H183:H189"/>
    <mergeCell ref="G211:G217"/>
    <mergeCell ref="H211:H217"/>
    <mergeCell ref="B141:B147"/>
    <mergeCell ref="B148:B154"/>
    <mergeCell ref="B247:B253"/>
    <mergeCell ref="C1:H2"/>
    <mergeCell ref="E5:G5"/>
    <mergeCell ref="E6:G6"/>
    <mergeCell ref="B7:D7"/>
    <mergeCell ref="H7:I7"/>
    <mergeCell ref="H4:I4"/>
    <mergeCell ref="B155:B161"/>
    <mergeCell ref="C22:C28"/>
    <mergeCell ref="D22:D28"/>
    <mergeCell ref="D15:D21"/>
    <mergeCell ref="B14:I14"/>
    <mergeCell ref="B15:B21"/>
    <mergeCell ref="C15:C21"/>
    <mergeCell ref="G15:G21"/>
    <mergeCell ref="D43:D49"/>
    <mergeCell ref="H15:H21"/>
    <mergeCell ref="G22:G28"/>
    <mergeCell ref="H22:H28"/>
    <mergeCell ref="H120:H126"/>
    <mergeCell ref="D99:D105"/>
    <mergeCell ref="I22:I28"/>
    <mergeCell ref="H134:H140"/>
    <mergeCell ref="G99:G105"/>
    <mergeCell ref="B127:B133"/>
    <mergeCell ref="B261:B267"/>
    <mergeCell ref="B275:B281"/>
    <mergeCell ref="C275:C281"/>
    <mergeCell ref="H127:H133"/>
    <mergeCell ref="B282:B288"/>
    <mergeCell ref="D296:D302"/>
    <mergeCell ref="B183:B189"/>
    <mergeCell ref="G282:G288"/>
    <mergeCell ref="G197:G203"/>
    <mergeCell ref="C254:C260"/>
    <mergeCell ref="D254:D260"/>
    <mergeCell ref="C183:C189"/>
    <mergeCell ref="H261:H267"/>
    <mergeCell ref="B289:B295"/>
    <mergeCell ref="C268:C274"/>
    <mergeCell ref="G183:G189"/>
    <mergeCell ref="C127:C133"/>
    <mergeCell ref="D127:D133"/>
    <mergeCell ref="B162:B168"/>
    <mergeCell ref="C162:C168"/>
    <mergeCell ref="D162:D168"/>
    <mergeCell ref="C296:C302"/>
    <mergeCell ref="B254:B260"/>
    <mergeCell ref="D247:D253"/>
    <mergeCell ref="B317:B323"/>
    <mergeCell ref="B324:B330"/>
    <mergeCell ref="C324:C330"/>
    <mergeCell ref="D324:D330"/>
    <mergeCell ref="G324:G330"/>
    <mergeCell ref="B268:B274"/>
    <mergeCell ref="C317:C323"/>
    <mergeCell ref="C331:C337"/>
    <mergeCell ref="D331:D337"/>
    <mergeCell ref="G331:G337"/>
    <mergeCell ref="D268:D274"/>
    <mergeCell ref="B310:B316"/>
    <mergeCell ref="B296:B302"/>
    <mergeCell ref="B303:B309"/>
    <mergeCell ref="G387:G393"/>
    <mergeCell ref="B380:B386"/>
    <mergeCell ref="C380:C386"/>
    <mergeCell ref="D380:D386"/>
    <mergeCell ref="G380:G386"/>
    <mergeCell ref="G352:G358"/>
    <mergeCell ref="B345:B351"/>
    <mergeCell ref="C338:C344"/>
    <mergeCell ref="D338:D344"/>
    <mergeCell ref="G338:G344"/>
    <mergeCell ref="H57:H63"/>
    <mergeCell ref="C71:C77"/>
    <mergeCell ref="D71:D77"/>
    <mergeCell ref="G71:G77"/>
    <mergeCell ref="H71:H77"/>
    <mergeCell ref="C57:C63"/>
    <mergeCell ref="D57:D63"/>
    <mergeCell ref="G78:G84"/>
    <mergeCell ref="H78:H84"/>
    <mergeCell ref="G64:G70"/>
    <mergeCell ref="B120:B126"/>
    <mergeCell ref="C120:C126"/>
    <mergeCell ref="D120:D126"/>
    <mergeCell ref="G120:G126"/>
    <mergeCell ref="B43:B49"/>
    <mergeCell ref="D50:D56"/>
    <mergeCell ref="G43:G49"/>
    <mergeCell ref="D36:D42"/>
    <mergeCell ref="G36:G42"/>
    <mergeCell ref="B64:B70"/>
    <mergeCell ref="B85:B91"/>
    <mergeCell ref="C64:C70"/>
    <mergeCell ref="D64:D70"/>
    <mergeCell ref="B50:B56"/>
    <mergeCell ref="B57:B63"/>
    <mergeCell ref="B36:B42"/>
    <mergeCell ref="B71:B77"/>
    <mergeCell ref="B78:B84"/>
    <mergeCell ref="D92:D98"/>
    <mergeCell ref="C106:C112"/>
    <mergeCell ref="C36:C42"/>
    <mergeCell ref="C92:C98"/>
    <mergeCell ref="G85:G91"/>
    <mergeCell ref="G57:G63"/>
    <mergeCell ref="H99:H105"/>
    <mergeCell ref="G92:G98"/>
    <mergeCell ref="B29:B35"/>
    <mergeCell ref="C50:C56"/>
    <mergeCell ref="G50:G56"/>
    <mergeCell ref="F11:G11"/>
    <mergeCell ref="D106:D112"/>
    <mergeCell ref="B99:B105"/>
    <mergeCell ref="F13:G13"/>
    <mergeCell ref="B22:B28"/>
    <mergeCell ref="D29:D35"/>
    <mergeCell ref="C99:C105"/>
    <mergeCell ref="B92:B98"/>
    <mergeCell ref="C43:C49"/>
    <mergeCell ref="F12:G12"/>
    <mergeCell ref="H50:H56"/>
    <mergeCell ref="H43:H49"/>
    <mergeCell ref="H36:H42"/>
    <mergeCell ref="H64:H70"/>
    <mergeCell ref="C29:C35"/>
    <mergeCell ref="G29:G35"/>
    <mergeCell ref="H29:H35"/>
    <mergeCell ref="H92:H98"/>
    <mergeCell ref="H85:H91"/>
    <mergeCell ref="B481:B487"/>
    <mergeCell ref="C481:C487"/>
    <mergeCell ref="D481:D487"/>
    <mergeCell ref="G481:G487"/>
    <mergeCell ref="H481:H487"/>
    <mergeCell ref="B467:B473"/>
    <mergeCell ref="C467:C473"/>
    <mergeCell ref="D467:D473"/>
    <mergeCell ref="G467:G473"/>
    <mergeCell ref="H467:H473"/>
    <mergeCell ref="B474:B480"/>
    <mergeCell ref="C474:C480"/>
    <mergeCell ref="D474:D480"/>
    <mergeCell ref="G474:G480"/>
    <mergeCell ref="H474:H480"/>
    <mergeCell ref="I155:I161"/>
    <mergeCell ref="H366:H372"/>
    <mergeCell ref="H324:H330"/>
    <mergeCell ref="H289:H295"/>
    <mergeCell ref="H303:H309"/>
    <mergeCell ref="H296:H302"/>
    <mergeCell ref="G296:G302"/>
    <mergeCell ref="H345:H351"/>
    <mergeCell ref="D275:D281"/>
    <mergeCell ref="D317:D323"/>
    <mergeCell ref="G317:G323"/>
    <mergeCell ref="H359:H365"/>
    <mergeCell ref="G190:G196"/>
    <mergeCell ref="D197:D203"/>
    <mergeCell ref="H352:H358"/>
    <mergeCell ref="G366:G372"/>
    <mergeCell ref="D345:D351"/>
    <mergeCell ref="G345:G351"/>
    <mergeCell ref="G310:G316"/>
    <mergeCell ref="H317:H323"/>
    <mergeCell ref="D289:D295"/>
    <mergeCell ref="D310:D316"/>
    <mergeCell ref="H310:H316"/>
    <mergeCell ref="G247:G253"/>
    <mergeCell ref="B439:B445"/>
    <mergeCell ref="C439:C445"/>
    <mergeCell ref="D439:D445"/>
    <mergeCell ref="G439:G445"/>
    <mergeCell ref="H439:H445"/>
    <mergeCell ref="H380:H386"/>
    <mergeCell ref="C387:C393"/>
    <mergeCell ref="H387:H393"/>
    <mergeCell ref="G169:G175"/>
    <mergeCell ref="C282:C288"/>
    <mergeCell ref="C345:C351"/>
    <mergeCell ref="B394:B400"/>
    <mergeCell ref="C289:C295"/>
    <mergeCell ref="C310:C316"/>
    <mergeCell ref="B359:B365"/>
    <mergeCell ref="G394:G400"/>
    <mergeCell ref="H394:H400"/>
    <mergeCell ref="B373:B379"/>
    <mergeCell ref="C373:C379"/>
    <mergeCell ref="D373:D379"/>
    <mergeCell ref="G373:G379"/>
    <mergeCell ref="H373:H379"/>
    <mergeCell ref="B387:B393"/>
    <mergeCell ref="D387:D393"/>
  </mergeCells>
  <phoneticPr fontId="14" type="noConversion"/>
  <hyperlinks>
    <hyperlink ref="D5" location="_ftn1" display="_ftn1"/>
    <hyperlink ref="E5" location="_ftn2" display="_ftn2"/>
    <hyperlink ref="H5" location="_ftn4" display="_ftn4"/>
    <hyperlink ref="I5" location="_ftn5" display="_ftn5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5" manualBreakCount="5">
    <brk id="56" min="1" max="8" man="1"/>
    <brk id="154" min="1" max="8" man="1"/>
    <brk id="316" min="1" max="8" man="1"/>
    <brk id="323" min="1" max="8" man="1"/>
    <brk id="491" min="1" max="8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5</vt:i4>
      </vt:variant>
    </vt:vector>
  </HeadingPairs>
  <TitlesOfParts>
    <vt:vector size="6" baseType="lpstr">
      <vt:lpstr>Arkusz1</vt:lpstr>
      <vt:lpstr>Arkusz1!_ftnref1</vt:lpstr>
      <vt:lpstr>Arkusz1!_ftnref2</vt:lpstr>
      <vt:lpstr>Arkusz1!_ftnref4</vt:lpstr>
      <vt:lpstr>Arkusz1!_ftnref5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Pietrzak</dc:creator>
  <cp:lastModifiedBy>Anna Kominiak</cp:lastModifiedBy>
  <cp:lastPrinted>2023-01-22T11:38:46Z</cp:lastPrinted>
  <dcterms:created xsi:type="dcterms:W3CDTF">2015-06-05T18:19:34Z</dcterms:created>
  <dcterms:modified xsi:type="dcterms:W3CDTF">2023-03-07T12:55:29Z</dcterms:modified>
</cp:coreProperties>
</file>